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45" windowWidth="21075" windowHeight="9435" tabRatio="756"/>
  </bookViews>
  <sheets>
    <sheet name="REKAPITULACIJA" sheetId="1" r:id="rId1"/>
    <sheet name="sklop 1" sheetId="2" r:id="rId2"/>
    <sheet name="sklop 2" sheetId="3" r:id="rId3"/>
    <sheet name="sklop 3" sheetId="5" r:id="rId4"/>
    <sheet name="sklop 4" sheetId="4" r:id="rId5"/>
    <sheet name="sklop 5" sheetId="7" r:id="rId6"/>
  </sheets>
  <calcPr calcId="145621"/>
</workbook>
</file>

<file path=xl/calcChain.xml><?xml version="1.0" encoding="utf-8"?>
<calcChain xmlns="http://schemas.openxmlformats.org/spreadsheetml/2006/main">
  <c r="F131" i="2" l="1"/>
  <c r="F64" i="2" l="1"/>
  <c r="F63" i="2"/>
  <c r="F37" i="2"/>
  <c r="F37" i="7"/>
  <c r="F29" i="7"/>
  <c r="F41" i="7"/>
  <c r="F40" i="7"/>
  <c r="F39" i="7"/>
  <c r="A39" i="3"/>
  <c r="A39" i="5"/>
  <c r="A48" i="4"/>
  <c r="A76" i="7"/>
  <c r="A18" i="7"/>
  <c r="A16" i="7"/>
  <c r="A18" i="4"/>
  <c r="A16" i="4"/>
  <c r="A18" i="5"/>
  <c r="A16" i="5"/>
  <c r="A18" i="3"/>
  <c r="A16" i="3"/>
  <c r="F132" i="2"/>
  <c r="F130" i="2"/>
  <c r="F129" i="2"/>
  <c r="F128" i="2"/>
  <c r="F127" i="2"/>
  <c r="F126" i="2"/>
  <c r="F125" i="2"/>
  <c r="F124" i="2"/>
  <c r="F123" i="2"/>
  <c r="F122" i="2"/>
  <c r="F121" i="2"/>
  <c r="F83" i="2"/>
  <c r="F35" i="2"/>
  <c r="F34" i="2"/>
  <c r="F32" i="2"/>
  <c r="F33" i="2"/>
  <c r="A147" i="2"/>
  <c r="A18" i="2"/>
  <c r="A16" i="2"/>
  <c r="F47" i="7"/>
  <c r="F44" i="7"/>
  <c r="F35" i="7"/>
  <c r="F31" i="7"/>
  <c r="F57" i="7"/>
  <c r="F63" i="7"/>
  <c r="F62" i="7"/>
  <c r="F61" i="7"/>
  <c r="F60" i="7"/>
  <c r="F59" i="7"/>
  <c r="F58" i="7"/>
  <c r="F56" i="7"/>
  <c r="F55" i="7"/>
  <c r="F54" i="7"/>
  <c r="F53" i="7"/>
  <c r="F51" i="7"/>
  <c r="F50" i="7"/>
  <c r="F48" i="7"/>
  <c r="F45" i="7"/>
  <c r="F43" i="7"/>
  <c r="F36" i="7"/>
  <c r="F34" i="7"/>
  <c r="F32" i="7"/>
  <c r="F30" i="7"/>
  <c r="F28" i="7"/>
  <c r="F27" i="7"/>
  <c r="F26" i="7"/>
  <c r="F26" i="5"/>
  <c r="F27" i="5" s="1"/>
  <c r="F26" i="1" s="1"/>
  <c r="F35" i="4"/>
  <c r="F34" i="4"/>
  <c r="F32" i="4"/>
  <c r="F31" i="4"/>
  <c r="F29" i="4"/>
  <c r="F28" i="4"/>
  <c r="F26" i="4"/>
  <c r="F25" i="4"/>
  <c r="F26" i="3"/>
  <c r="F27" i="3" s="1"/>
  <c r="F25" i="1" s="1"/>
  <c r="F31" i="2"/>
  <c r="F102" i="2"/>
  <c r="F97" i="2"/>
  <c r="F114" i="2"/>
  <c r="F115" i="2" s="1"/>
  <c r="F105" i="2"/>
  <c r="F104" i="2"/>
  <c r="F103" i="2"/>
  <c r="F101" i="2"/>
  <c r="F100" i="2"/>
  <c r="F99" i="2"/>
  <c r="F96" i="2"/>
  <c r="F95" i="2"/>
  <c r="F94" i="2"/>
  <c r="F93" i="2"/>
  <c r="F92" i="2"/>
  <c r="F91" i="2"/>
  <c r="F89" i="2"/>
  <c r="F88" i="2"/>
  <c r="F86" i="2"/>
  <c r="F85" i="2"/>
  <c r="F82" i="2"/>
  <c r="F68" i="2"/>
  <c r="F67" i="2"/>
  <c r="F62" i="2"/>
  <c r="F61" i="2"/>
  <c r="F59" i="2"/>
  <c r="F58" i="2"/>
  <c r="F56" i="2"/>
  <c r="F55" i="2"/>
  <c r="F53" i="2"/>
  <c r="F52" i="2"/>
  <c r="F51" i="2"/>
  <c r="F50" i="2"/>
  <c r="F49" i="2"/>
  <c r="F47" i="2"/>
  <c r="F41" i="2"/>
  <c r="F39" i="2"/>
  <c r="F38" i="2"/>
  <c r="F36" i="2"/>
  <c r="F30" i="2"/>
  <c r="F29" i="2"/>
  <c r="F28" i="2"/>
  <c r="F133" i="2" l="1"/>
  <c r="F108" i="2"/>
  <c r="F75" i="2"/>
  <c r="F36" i="4"/>
  <c r="F27" i="1" s="1"/>
  <c r="F64" i="7"/>
  <c r="F28" i="1" s="1"/>
  <c r="F135" i="2" l="1"/>
  <c r="F24" i="1" s="1"/>
  <c r="F29" i="1" s="1"/>
</calcChain>
</file>

<file path=xl/sharedStrings.xml><?xml version="1.0" encoding="utf-8"?>
<sst xmlns="http://schemas.openxmlformats.org/spreadsheetml/2006/main" count="470" uniqueCount="204">
  <si>
    <t>SKLOP</t>
  </si>
  <si>
    <t>Vrednost v € brez DDV</t>
  </si>
  <si>
    <t>SKUPAJ v € brez DDV</t>
  </si>
  <si>
    <t>Kraj in datum:</t>
  </si>
  <si>
    <t>Žig in podpis ponudnika:</t>
  </si>
  <si>
    <t xml:space="preserve">Ponudnik: </t>
  </si>
  <si>
    <t>PREDRAČUN št.:</t>
  </si>
  <si>
    <t>Zap. št.</t>
  </si>
  <si>
    <t>ME</t>
  </si>
  <si>
    <t>Količina*</t>
  </si>
  <si>
    <t>1.</t>
  </si>
  <si>
    <t>a) humus</t>
  </si>
  <si>
    <t>m3</t>
  </si>
  <si>
    <t>b) zemljina II-III. kategorije</t>
  </si>
  <si>
    <t>b) kamnina IV.-V. kategorije</t>
  </si>
  <si>
    <t>2.</t>
  </si>
  <si>
    <t>3.</t>
  </si>
  <si>
    <t>4.</t>
  </si>
  <si>
    <t>m2</t>
  </si>
  <si>
    <t>5.</t>
  </si>
  <si>
    <t>6.</t>
  </si>
  <si>
    <t>Strojno profiliranje cest z ureditvijo prečnega naklona z valjanjem (brez materiala)</t>
  </si>
  <si>
    <t>7.</t>
  </si>
  <si>
    <t>m1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</si>
  <si>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</si>
  <si>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</si>
  <si>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</si>
  <si>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</si>
  <si>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</si>
  <si>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</si>
  <si>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</si>
  <si>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</si>
  <si>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</si>
  <si>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</si>
  <si>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</si>
  <si>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a) cestni - betonski 15x25x100</t>
  </si>
  <si>
    <t>b) cestni - granitni 15x25x100</t>
  </si>
  <si>
    <t>c) gredni - velikosti 8x25x100</t>
  </si>
  <si>
    <t>19.</t>
  </si>
  <si>
    <t>Priprava podlage in vgradnja granitnih kock z obrobo</t>
  </si>
  <si>
    <t>20.</t>
  </si>
  <si>
    <t>Priprava podlage in vgradnja granitnih kock za tlakovanje</t>
  </si>
  <si>
    <t>21.</t>
  </si>
  <si>
    <t>a) v dolžini do 10 m1</t>
  </si>
  <si>
    <t>b) v dolžini nad 10 m1</t>
  </si>
  <si>
    <t>22.</t>
  </si>
  <si>
    <t>Izdelava kamnito-betonske zložbe z betonomC25/30 do višine 150 cm in debeline do 50 cm, skupaj z izvedbo temeljev, izdelavo enostranskega opaža in polaganjem armature</t>
  </si>
  <si>
    <t>a) površine do 10 m2</t>
  </si>
  <si>
    <t>b) površine nad 10 m2</t>
  </si>
  <si>
    <t>23.</t>
  </si>
  <si>
    <t>Izdelava AB venca prereza do 0,15 m2 z betonom C25/30, skupaj z izdelavo dvostranskega opaža in polaganjem armature</t>
  </si>
  <si>
    <t>24.</t>
  </si>
  <si>
    <t>25.</t>
  </si>
  <si>
    <t>26.</t>
  </si>
  <si>
    <t>27.</t>
  </si>
  <si>
    <t>Ročno sekanje grmovja ob cestah z odvozom</t>
  </si>
  <si>
    <t>a) delo</t>
  </si>
  <si>
    <t>ura</t>
  </si>
  <si>
    <t>b) prevoz</t>
  </si>
  <si>
    <t>PK delavec</t>
  </si>
  <si>
    <t>KV delavec</t>
  </si>
  <si>
    <t>kamion kiper, nosilnosti do 15 t</t>
  </si>
  <si>
    <t>kamion kiper, nosilnosti nad 15 t</t>
  </si>
  <si>
    <t>nakladač - kopač</t>
  </si>
  <si>
    <t>odkopno kladivo</t>
  </si>
  <si>
    <t>greder moči nad 80 kw</t>
  </si>
  <si>
    <t>valjar vibracijski nad 10 t</t>
  </si>
  <si>
    <t>kos</t>
  </si>
  <si>
    <t>a) do fi 60 cm</t>
  </si>
  <si>
    <t>b) nad fi 60 cm do fi 100 cm</t>
  </si>
  <si>
    <t>a) do fi 30 cm</t>
  </si>
  <si>
    <t>b) nad fi 30 cm do fi 60 cm</t>
  </si>
  <si>
    <t>Popravilo posedenih pokrovov jaškov, peskolovov in vodovodnih kap, skupaj z izsekavanjem, dvigom na višino in ponovnim  betoniranjem</t>
  </si>
  <si>
    <t>a) do fi 40 cm</t>
  </si>
  <si>
    <t>b) nad fi 40 do fi 60 cm</t>
  </si>
  <si>
    <t>Ročno čiščenje muld in meteornih kanalov</t>
  </si>
  <si>
    <t>A</t>
  </si>
  <si>
    <t>Vzdrževanje cest in javnih površin</t>
  </si>
  <si>
    <t>C</t>
  </si>
  <si>
    <t>Čiščenje in vzdrževanje meteornih sistemov</t>
  </si>
  <si>
    <t>Čiščenje cest in javnih površin</t>
  </si>
  <si>
    <t>SKUPAJ A v € brez DDV</t>
  </si>
  <si>
    <t>SKUPAJ B v € brez DDV</t>
  </si>
  <si>
    <t>SKUPAJ C v € brez DDV</t>
  </si>
  <si>
    <t>Čiščenje peskolovov meteorne kanalizacije z nakladanjem in odvozom odpadnega materiala na deponijo</t>
  </si>
  <si>
    <t>Ponudbeni predračun za SKLOP 1:</t>
  </si>
  <si>
    <t>Barvanje talne prometne siganlizacije</t>
  </si>
  <si>
    <t>Čiščenje rešetk in podrobniških vtokov peskolovov</t>
  </si>
  <si>
    <t>B</t>
  </si>
  <si>
    <t>Čiščenje kovinskih vodenic z  nalaganjem in odvozom</t>
  </si>
  <si>
    <t>Strojna in ročna izdelava izpustov iz muld in bankin z nalaganjem in odvozom</t>
  </si>
  <si>
    <t>Strojni odkop odvodnih jarkov 0,25 m3/m1 z nalaganjem in odvozom</t>
  </si>
  <si>
    <t>Ročno čiščenje blata z roba vozišča z nalaganjem in odvozom</t>
  </si>
  <si>
    <t>a) bela barva</t>
  </si>
  <si>
    <t>b) rumena barva</t>
  </si>
  <si>
    <t>b) rumena ali modra barva</t>
  </si>
  <si>
    <t>a) do širine 12 cm</t>
  </si>
  <si>
    <t>b) m2</t>
  </si>
  <si>
    <t>bager do 4 t</t>
  </si>
  <si>
    <t>bager od 5-12 t</t>
  </si>
  <si>
    <t>valjar vibracijski do 4 t</t>
  </si>
  <si>
    <t>Barvanje talnih označb, napisov in simbolov z belo ali rumeno barvo, kompletno z odsevnim posipom, deb. nanosa 250 mikronov (prečna črta, puščica, prehod za pešce, avtobusno postajališče, ipd.)</t>
  </si>
  <si>
    <t>Barvanje večbarvnih talnih označb in simbolov, kompletno z odsevnim posipom, deb. nanosa 250 mikronov (cona 30, omejitev hitrosti, ipd.)</t>
  </si>
  <si>
    <t xml:space="preserve">Barvanje črt širine 12 cm, komplet z odsevnim posipom, deb. nanosa 250 mikronov (ločne, robne in opozorilne črte, ipd.) </t>
  </si>
  <si>
    <t>Barvanje talnih označb in črt širine 10 cm, kompletno z odsevnim posipom, deb. nanosa 250 mikronov (ločne, robne in opozorilne črte, parkirni prostori, označbe, ipd.)</t>
  </si>
  <si>
    <t>Ponudbeni predračun za SKLOP 2:</t>
  </si>
  <si>
    <t>Ponudbeni predračun za SKLOP 3:</t>
  </si>
  <si>
    <t>Košenje trave: ob cestah, bankine, brežine, grmovje</t>
  </si>
  <si>
    <t>Odstranitev obstoječe talne signalizacije, skupaj z nalaganjem in odvozom odpadnega materiala</t>
  </si>
  <si>
    <t>Postavka dela</t>
  </si>
  <si>
    <t>Cena/ME v € brez DDV</t>
  </si>
  <si>
    <t>Rušenje asfaltnih vozišč v deb. do 9 cm z rezanjem na stikih, z nalaganjem in odvozom</t>
  </si>
  <si>
    <t>Strojno rezanje bankin z nalaganjem in odvozom</t>
  </si>
  <si>
    <t>Obojestranska strojna in ročna košnja v potrebni širini od 1,20 m do 3,00 m (v širini do obcestnih jarkov)</t>
  </si>
  <si>
    <t xml:space="preserve">*Ocenjeni obsegi storitev so zgolj informativnega značaja in bodo pomagali naročniku pri objektivnem </t>
  </si>
  <si>
    <t xml:space="preserve">ocenjevanju ponudb. Naročnik se s tem javnim naročilom ne zavezuje, da bo v času trajanja okvirnega </t>
  </si>
  <si>
    <t>sporazuma naročil navedene storitve v navedenem obsegu.</t>
  </si>
  <si>
    <t>* Postavko bo izvajal naročnik</t>
  </si>
  <si>
    <t>Vzdrževanje zelenih površin</t>
  </si>
  <si>
    <t>Košnja trave na bankinah in brežinah – Vrhnika z okolico</t>
  </si>
  <si>
    <t>Barvanje talne prometne signalizacije – občina VRHNIKA</t>
  </si>
  <si>
    <t>Ponudbeni predračun za SKLOP 4:</t>
  </si>
  <si>
    <t>Vzdrževnje zelenih površin – občina Vrhnika</t>
  </si>
  <si>
    <t>a) enoletnic 10 kosov na korito (begonje, salvije, tagetes, alteraneta, alisum ali enakovredno)</t>
  </si>
  <si>
    <t>a) žive meje obojestransko</t>
  </si>
  <si>
    <t>b) korit</t>
  </si>
  <si>
    <t>c) gredic</t>
  </si>
  <si>
    <t>Zalivanje z lastno vodo</t>
  </si>
  <si>
    <t>a) korita</t>
  </si>
  <si>
    <t>b) gredice</t>
  </si>
  <si>
    <t>a) do višine 5,00 m</t>
  </si>
  <si>
    <t>b) nad višino 5,00 m</t>
  </si>
  <si>
    <t>c) grmovnic</t>
  </si>
  <si>
    <t>Odstranitev in hramba klopi v zimskem času, ter ponovna postavitev po koncu zime</t>
  </si>
  <si>
    <t>prevoz kombi</t>
  </si>
  <si>
    <t>Pomoč pri vzdrževanju cest in javnih površin</t>
  </si>
  <si>
    <t>Betoniranje bankin ob muldah in asfaltih z betonom C25/30 v širini do 50 cm in debelini do 10 cm, skupaj s pripravo podlage (samo delo)</t>
  </si>
  <si>
    <t>a) fi 400 mm z LTŽ vtočno rešetko 40 x 40 cm, nosilnosti 40 ton</t>
  </si>
  <si>
    <t>b) fi 400 mm s podrobniškim vtokom in LTŽ pokrovom fi 400 mm</t>
  </si>
  <si>
    <t>Dosip bankin ob asfaltnih cestah z dolomitnim peskom 0-16, v deb. 5 cm s planiranjem in valjanjem</t>
  </si>
  <si>
    <t>Ročno krpanje udarnih jam z dobavo materiala in dosipom v deb. 5-10 cm in valjanjem</t>
  </si>
  <si>
    <t>Strojno čiščenje naravnih usedalnikov z nalaganjem in odvozom (do 3 m3)</t>
  </si>
  <si>
    <t>Polaganje geotekstila (200 g)</t>
  </si>
  <si>
    <t>Izdelava nasipov deb. nad 10 cm s strojnim planiranjem in utrjevanjem v plasteh do primerne trdnosti</t>
  </si>
  <si>
    <t>Izdelava nasipov deb. nad 10 cm z ročnim planiranjem in utrjevanjem v plasteh do primerne trdnosti</t>
  </si>
  <si>
    <t>Strojno profiliranje cest z dosipom materiala v deb. 5 cm in valjanjem</t>
  </si>
  <si>
    <t>Rušenje posedlih cestnih robnikov in postavitev istih na višino z obbetoniranjem</t>
  </si>
  <si>
    <t>Rušenje starih in vgradnja novih robnikov</t>
  </si>
  <si>
    <t>Ponudbeni predračun za SKLOP 5:</t>
  </si>
  <si>
    <t>SKUPAJ D v € brez DDV</t>
  </si>
  <si>
    <t>SKUPAJ A,B,C,D v € brez DDV</t>
  </si>
  <si>
    <t>D</t>
  </si>
  <si>
    <t>Dela po dejanskih stroških</t>
  </si>
  <si>
    <t xml:space="preserve">Izdelava peskolovca iz BC ali PVC cevi, globine do 1,00 m z obbetoniranjem in izdelavo dna ter izvedbo vtoka in iztoka (vključno z zemeljskimi deli) </t>
  </si>
  <si>
    <t>Izdelava vtočnih jaškov iz BC, globine do 2,00 m z betonskim pokrovom, obbetoniranjem in izdelavo dna ter izvedbo vtoka in iztoka (vključno z zemeljskimi deli)</t>
  </si>
  <si>
    <t>Izdelava prepustov in meteorne kanalizacije iz BC ali PVC cevi z obbetoniranjem (vključno z zemeljskimi deli)</t>
  </si>
  <si>
    <t>Izdelava vtočnih in iztočnih glav prepustov krožnega prereza, tlakovanje z lomljenecem na betonski podlagi</t>
  </si>
  <si>
    <t>Izdelava kamnitih muld in izpustov v teren (lomljenec položen na betonsko podlago)</t>
  </si>
  <si>
    <t>Izdelava kovinskih vodenic z vsemi deli</t>
  </si>
  <si>
    <t>Strojni odkop terena z nalaganjem in odvozom (brez plačila deponije)</t>
  </si>
  <si>
    <t>Strojno pometanje odprtih cest z odrivom pometenega materiala na bankino; vključena ročna pomoč</t>
  </si>
  <si>
    <t>Dobava in menjave sedala klopi</t>
  </si>
  <si>
    <t>Dobava in menjava naslona klopi</t>
  </si>
  <si>
    <t>Pleskanje celotne klopi; z morebitnimi pritrditvami desk in ostalimi manjšimi popravili</t>
  </si>
  <si>
    <t>Zatiranje plevela na kockah, tlakovcih in ostalih javnih površinah; škropljenje s fitofarmacevtskimi sredstvi</t>
  </si>
  <si>
    <t>a) premera do 30 cm</t>
  </si>
  <si>
    <t>b) premera nad 30 cm in do 90 cm</t>
  </si>
  <si>
    <t>Delno obrezovanje dreves in grmovnic; z odvozom odpadnega materiala na deponijo</t>
  </si>
  <si>
    <t>Celotno obrezovanje dreves in grmovnic; z odvozom odpadnega materiala na deponijo</t>
  </si>
  <si>
    <t>Grabljenje in pometanje listja na javnih površinah; kompletno z nalaganjem in odvozom na deponijo</t>
  </si>
  <si>
    <t>Odstranitev dreves in grmovnic; kompletno z odstranitvijo panja, dovozom zemlje, zasipom jame in planiranjem</t>
  </si>
  <si>
    <t>b) zasaditev čebulnic v korito (10 kosov tulipanov višine 30-40 cm ali 7 kosov narcis ali enakovredno)</t>
  </si>
  <si>
    <t>c) enoletnic v gredice (20 kosov/m2; begonje, salvije, tagetes, alteraneta, alisum ali enakovredno)</t>
  </si>
  <si>
    <t>Sejanje trave; kompletno s pripravo podlage, dobavo semena in gnojila</t>
  </si>
  <si>
    <t>Okopavanje; z nalaganjem in odvozom odpada</t>
  </si>
  <si>
    <t>Obrezovanje žive meje; z nalaganjem in odvozom odpada</t>
  </si>
  <si>
    <t>Dobava in zasaditev sadik žive meje; z odstranitvijo stare žive meje, dodajanjem zemlje in gnojil, odvozom odpada</t>
  </si>
  <si>
    <t>Dobava in zasaditev; z odstranitvijo starih rastlin, dodajanjem zemlje in gnojil, odvozom odpada</t>
  </si>
  <si>
    <t>Košnja trave na zelenicah; grabljenje trave z nalaganjem in odvozom</t>
  </si>
  <si>
    <t>Pletje; z nalaganjem in odvozom odpada</t>
  </si>
  <si>
    <t>d) po grmovnicah</t>
  </si>
  <si>
    <t>Pomoč pri vzdrževanju cest in javnih površin – občina Vrhnika</t>
  </si>
  <si>
    <t>Izvedba finega planuma ceste pred asfaltiranjem z minimalnim dosipom tampona 0-16</t>
  </si>
  <si>
    <t>Humusiranje brežin v debelini 20 cm z dobavo humusa in grobim planiranjem</t>
  </si>
  <si>
    <t>Zatravitev brežin s predhodnim finim planiranjem ter dobavo semena in gnojila</t>
  </si>
  <si>
    <t>28.</t>
  </si>
  <si>
    <t>29.</t>
  </si>
  <si>
    <t>30.</t>
  </si>
  <si>
    <t>31.</t>
  </si>
  <si>
    <t>32.</t>
  </si>
  <si>
    <t>33.</t>
  </si>
  <si>
    <t>34.</t>
  </si>
  <si>
    <t>traktor s prikolico nosilnosti 6-8 t</t>
  </si>
  <si>
    <t xml:space="preserve">** Ocenjeni obsegi storitev so zgolj informativnega značaja in bodo pomagali naročniku pri objektivnem </t>
  </si>
  <si>
    <t>Interna številka javnega naročila: 1/9-08/15</t>
  </si>
  <si>
    <t>Datum: dd. mm. 2015</t>
  </si>
  <si>
    <t>Priloga 1</t>
  </si>
  <si>
    <t>Košnja trave na bankinah in brežinah: Vrhnika z okolico</t>
  </si>
  <si>
    <t>Košnja trave na bankinah in brežinah: območje Podlipe, Zaplane in Pokojišča</t>
  </si>
  <si>
    <t>NAZIV</t>
  </si>
  <si>
    <t>Košnja trave na bankinah in brežinah: žobmočje Podlipe, Zaplane in Pokojišča</t>
  </si>
  <si>
    <t>REKAPITULACIJA: Letno vzdrževanje cest in ostalih javnih površin v Občini Vrhnika</t>
  </si>
  <si>
    <t xml:space="preserve">od 1. 1. 2016 do 31. 12. 2017 </t>
  </si>
  <si>
    <t>Datum: 20. 10.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</si>
</sst>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19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 indent="1"/>
    </xf>
    <xf numFmtId="164" fontId="4" fillId="0" borderId="0" xfId="0" applyNumberFormat="1" applyFont="1" applyAlignment="1">
      <alignment horizontal="right" indent="1"/>
    </xf>
    <xf numFmtId="0" fontId="4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 indent="1"/>
    </xf>
    <xf numFmtId="0" fontId="5" fillId="0" borderId="0" xfId="0" applyFont="1"/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4" fontId="4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 indent="1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 indent="1"/>
    </xf>
    <xf numFmtId="0" fontId="4" fillId="2" borderId="5" xfId="0" applyFont="1" applyFill="1" applyBorder="1"/>
    <xf numFmtId="0" fontId="4" fillId="0" borderId="1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6" fillId="0" borderId="0" xfId="0" applyFont="1"/>
    <xf numFmtId="4" fontId="5" fillId="0" borderId="3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center" vertical="top" wrapText="1"/>
    </xf>
    <xf numFmtId="164" fontId="4" fillId="0" borderId="5" xfId="0" applyNumberFormat="1" applyFont="1" applyBorder="1" applyAlignment="1" applyProtection="1">
      <alignment horizontal="right" indent="1"/>
      <protection locked="0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4" fontId="4" fillId="0" borderId="0" xfId="0" applyNumberFormat="1" applyFont="1" applyFill="1" applyBorder="1" applyAlignment="1" applyProtection="1">
      <alignment horizontal="right" indent="1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center"/>
    </xf>
    <xf numFmtId="4" fontId="4" fillId="0" borderId="0" xfId="0" applyNumberFormat="1" applyFont="1" applyAlignment="1" applyProtection="1">
      <alignment horizontal="right" indent="1"/>
    </xf>
    <xf numFmtId="164" fontId="4" fillId="0" borderId="0" xfId="0" applyNumberFormat="1" applyFont="1" applyAlignment="1" applyProtection="1">
      <alignment horizontal="right" indent="1"/>
    </xf>
    <xf numFmtId="0" fontId="4" fillId="0" borderId="0" xfId="0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right" indent="1"/>
    </xf>
    <xf numFmtId="0" fontId="5" fillId="0" borderId="0" xfId="0" applyFont="1" applyAlignment="1" applyProtection="1">
      <alignment vertical="top"/>
    </xf>
    <xf numFmtId="0" fontId="4" fillId="0" borderId="8" xfId="0" applyFont="1" applyBorder="1" applyAlignment="1" applyProtection="1">
      <alignment vertical="top"/>
    </xf>
    <xf numFmtId="0" fontId="4" fillId="0" borderId="8" xfId="0" applyFont="1" applyBorder="1" applyAlignment="1" applyProtection="1">
      <alignment vertical="top" wrapText="1"/>
    </xf>
    <xf numFmtId="4" fontId="4" fillId="0" borderId="8" xfId="0" applyNumberFormat="1" applyFont="1" applyBorder="1" applyAlignment="1" applyProtection="1">
      <alignment horizontal="right" indent="1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top" wrapText="1"/>
    </xf>
    <xf numFmtId="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4" fontId="4" fillId="0" borderId="9" xfId="0" applyNumberFormat="1" applyFont="1" applyBorder="1" applyAlignment="1" applyProtection="1">
      <alignment horizontal="right" indent="1"/>
    </xf>
    <xf numFmtId="164" fontId="4" fillId="0" borderId="9" xfId="0" applyNumberFormat="1" applyFont="1" applyBorder="1" applyAlignment="1" applyProtection="1">
      <alignment horizontal="right" indent="1"/>
    </xf>
    <xf numFmtId="0" fontId="5" fillId="0" borderId="0" xfId="0" applyFont="1" applyAlignment="1" applyProtection="1">
      <alignment horizontal="right" vertical="top" wrapText="1"/>
    </xf>
    <xf numFmtId="164" fontId="5" fillId="0" borderId="0" xfId="0" applyNumberFormat="1" applyFont="1" applyAlignment="1" applyProtection="1">
      <alignment horizontal="right" indent="1"/>
    </xf>
    <xf numFmtId="4" fontId="5" fillId="0" borderId="0" xfId="0" applyNumberFormat="1" applyFont="1" applyAlignment="1" applyProtection="1">
      <alignment horizontal="right" indent="1"/>
    </xf>
    <xf numFmtId="0" fontId="5" fillId="0" borderId="0" xfId="0" applyFont="1" applyProtection="1"/>
    <xf numFmtId="164" fontId="4" fillId="3" borderId="5" xfId="0" applyNumberFormat="1" applyFont="1" applyFill="1" applyBorder="1" applyAlignment="1" applyProtection="1">
      <alignment horizontal="right" indent="1"/>
      <protection locked="0"/>
    </xf>
    <xf numFmtId="4" fontId="5" fillId="0" borderId="3" xfId="0" applyNumberFormat="1" applyFont="1" applyBorder="1" applyAlignment="1" applyProtection="1">
      <alignment horizontal="right" indent="1"/>
    </xf>
    <xf numFmtId="0" fontId="4" fillId="0" borderId="6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/>
    </xf>
    <xf numFmtId="4" fontId="5" fillId="0" borderId="2" xfId="0" applyNumberFormat="1" applyFont="1" applyBorder="1" applyAlignment="1" applyProtection="1">
      <alignment horizontal="right" indent="1"/>
    </xf>
    <xf numFmtId="0" fontId="5" fillId="0" borderId="0" xfId="0" applyFont="1" applyBorder="1" applyProtection="1"/>
    <xf numFmtId="4" fontId="5" fillId="0" borderId="0" xfId="0" applyNumberFormat="1" applyFont="1" applyBorder="1" applyAlignment="1" applyProtection="1">
      <alignment horizontal="right" indent="1"/>
    </xf>
    <xf numFmtId="0" fontId="4" fillId="0" borderId="7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4" fontId="4" fillId="0" borderId="5" xfId="0" applyNumberFormat="1" applyFont="1" applyBorder="1" applyAlignment="1" applyProtection="1">
      <alignment horizontal="right" indent="1"/>
    </xf>
    <xf numFmtId="0" fontId="4" fillId="3" borderId="5" xfId="0" applyFont="1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vertical="top" wrapText="1"/>
    </xf>
    <xf numFmtId="0" fontId="4" fillId="3" borderId="5" xfId="0" applyFont="1" applyFill="1" applyBorder="1" applyAlignment="1" applyProtection="1">
      <alignment horizontal="center"/>
    </xf>
    <xf numFmtId="4" fontId="4" fillId="3" borderId="5" xfId="0" applyNumberFormat="1" applyFont="1" applyFill="1" applyBorder="1" applyAlignment="1" applyProtection="1">
      <alignment horizontal="right" indent="1"/>
    </xf>
    <xf numFmtId="0" fontId="5" fillId="0" borderId="5" xfId="0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/>
    </xf>
    <xf numFmtId="0" fontId="4" fillId="0" borderId="5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vertical="top"/>
    </xf>
    <xf numFmtId="0" fontId="4" fillId="0" borderId="5" xfId="0" applyFont="1" applyFill="1" applyBorder="1" applyAlignment="1" applyProtection="1">
      <alignment vertical="top" wrapText="1"/>
    </xf>
    <xf numFmtId="0" fontId="4" fillId="0" borderId="5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vertical="top"/>
    </xf>
    <xf numFmtId="0" fontId="5" fillId="0" borderId="7" xfId="0" applyFont="1" applyBorder="1" applyAlignment="1" applyProtection="1">
      <alignment vertical="top"/>
    </xf>
    <xf numFmtId="0" fontId="5" fillId="0" borderId="2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/>
    </xf>
    <xf numFmtId="164" fontId="4" fillId="0" borderId="6" xfId="0" applyNumberFormat="1" applyFont="1" applyBorder="1" applyAlignment="1" applyProtection="1">
      <alignment horizontal="right" vertical="center"/>
      <protection locked="0"/>
    </xf>
    <xf numFmtId="164" fontId="4" fillId="0" borderId="5" xfId="0" applyNumberFormat="1" applyFont="1" applyBorder="1" applyAlignment="1" applyProtection="1">
      <alignment horizontal="right" vertical="center"/>
      <protection locked="0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164" fontId="4" fillId="0" borderId="2" xfId="0" applyNumberFormat="1" applyFont="1" applyBorder="1" applyAlignment="1" applyProtection="1">
      <alignment horizontal="right" vertical="center"/>
    </xf>
    <xf numFmtId="164" fontId="4" fillId="0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 applyProtection="1">
      <alignment horizontal="right" vertical="center"/>
      <protection locked="0"/>
    </xf>
    <xf numFmtId="4" fontId="4" fillId="0" borderId="2" xfId="0" applyNumberFormat="1" applyFont="1" applyBorder="1" applyAlignment="1" applyProtection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3" borderId="5" xfId="0" applyNumberFormat="1" applyFont="1" applyFill="1" applyBorder="1" applyAlignment="1" applyProtection="1">
      <alignment horizontal="right" vertical="center"/>
    </xf>
    <xf numFmtId="4" fontId="5" fillId="0" borderId="2" xfId="0" applyNumberFormat="1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vertical="center"/>
    </xf>
    <xf numFmtId="4" fontId="4" fillId="0" borderId="7" xfId="0" applyNumberFormat="1" applyFont="1" applyBorder="1" applyAlignment="1" applyProtection="1">
      <alignment horizontal="right" vertical="center"/>
    </xf>
    <xf numFmtId="4" fontId="4" fillId="0" borderId="3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4" fontId="4" fillId="0" borderId="10" xfId="0" applyNumberFormat="1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vertical="center"/>
    </xf>
    <xf numFmtId="4" fontId="5" fillId="0" borderId="3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8" fillId="0" borderId="7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" fontId="4" fillId="0" borderId="3" xfId="0" applyNumberFormat="1" applyFont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horizontal="center" vertical="center"/>
    </xf>
    <xf numFmtId="0" fontId="4" fillId="2" borderId="5" xfId="0" applyFont="1" applyFill="1" applyBorder="1" applyProtection="1"/>
    <xf numFmtId="14" fontId="4" fillId="0" borderId="0" xfId="0" applyNumberFormat="1" applyFont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4" fontId="4" fillId="0" borderId="0" xfId="0" applyNumberFormat="1" applyFont="1" applyAlignment="1" applyProtection="1">
      <alignment horizontal="right" indent="1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4" fontId="4" fillId="0" borderId="8" xfId="0" applyNumberFormat="1" applyFont="1" applyBorder="1" applyAlignment="1" applyProtection="1">
      <alignment horizontal="right" inden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164" fontId="4" fillId="0" borderId="0" xfId="0" applyNumberFormat="1" applyFont="1" applyAlignment="1" applyProtection="1">
      <alignment horizontal="right" indent="1"/>
      <protection locked="0"/>
    </xf>
    <xf numFmtId="4" fontId="4" fillId="0" borderId="9" xfId="0" applyNumberFormat="1" applyFont="1" applyBorder="1" applyAlignment="1" applyProtection="1">
      <alignment horizontal="right" indent="1"/>
      <protection locked="0"/>
    </xf>
    <xf numFmtId="164" fontId="4" fillId="0" borderId="9" xfId="0" applyNumberFormat="1" applyFont="1" applyBorder="1" applyAlignment="1" applyProtection="1">
      <alignment horizontal="right" indent="1"/>
      <protection locked="0"/>
    </xf>
    <xf numFmtId="0" fontId="4" fillId="0" borderId="0" xfId="0" applyFont="1" applyFill="1" applyBorder="1" applyProtection="1"/>
    <xf numFmtId="0" fontId="5" fillId="0" borderId="0" xfId="0" applyFont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vertical="top"/>
    </xf>
    <xf numFmtId="164" fontId="5" fillId="0" borderId="5" xfId="0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Alignment="1" applyProtection="1">
      <alignment horizontal="right" vertical="center"/>
    </xf>
    <xf numFmtId="164" fontId="4" fillId="0" borderId="0" xfId="0" applyNumberFormat="1" applyFont="1" applyAlignment="1" applyProtection="1">
      <alignment horizontal="right" vertical="center"/>
    </xf>
    <xf numFmtId="0" fontId="1" fillId="0" borderId="0" xfId="1" applyFont="1" applyAlignment="1" applyProtection="1">
      <alignment vertical="top"/>
    </xf>
    <xf numFmtId="4" fontId="5" fillId="0" borderId="0" xfId="0" applyNumberFormat="1" applyFont="1" applyAlignment="1" applyProtection="1">
      <alignment horizontal="right" vertical="center"/>
    </xf>
    <xf numFmtId="164" fontId="5" fillId="0" borderId="0" xfId="0" applyNumberFormat="1" applyFont="1" applyAlignment="1" applyProtection="1">
      <alignment horizontal="right" vertical="center"/>
    </xf>
    <xf numFmtId="0" fontId="4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 wrapText="1"/>
    </xf>
    <xf numFmtId="164" fontId="5" fillId="0" borderId="0" xfId="0" applyNumberFormat="1" applyFont="1" applyBorder="1" applyAlignment="1" applyProtection="1">
      <alignment horizontal="right" indent="1"/>
    </xf>
    <xf numFmtId="0" fontId="4" fillId="3" borderId="0" xfId="0" applyFont="1" applyFill="1" applyAlignment="1" applyProtection="1">
      <alignment vertical="top"/>
    </xf>
    <xf numFmtId="0" fontId="4" fillId="3" borderId="0" xfId="0" applyFont="1" applyFill="1" applyAlignment="1" applyProtection="1">
      <alignment vertical="top" wrapText="1"/>
    </xf>
    <xf numFmtId="0" fontId="6" fillId="0" borderId="0" xfId="0" applyFont="1" applyProtection="1"/>
    <xf numFmtId="164" fontId="4" fillId="3" borderId="5" xfId="0" applyNumberFormat="1" applyFont="1" applyFill="1" applyBorder="1" applyAlignment="1" applyProtection="1">
      <alignment horizontal="right" vertical="center"/>
      <protection locked="0"/>
    </xf>
    <xf numFmtId="164" fontId="4" fillId="0" borderId="2" xfId="0" applyNumberFormat="1" applyFont="1" applyBorder="1" applyAlignment="1" applyProtection="1">
      <alignment horizontal="right" vertical="center"/>
      <protection locked="0"/>
    </xf>
    <xf numFmtId="164" fontId="5" fillId="0" borderId="2" xfId="0" applyNumberFormat="1" applyFont="1" applyBorder="1" applyAlignment="1" applyProtection="1">
      <alignment horizontal="right" vertical="center"/>
      <protection locked="0"/>
    </xf>
    <xf numFmtId="164" fontId="5" fillId="0" borderId="2" xfId="0" applyNumberFormat="1" applyFont="1" applyBorder="1" applyAlignment="1" applyProtection="1">
      <alignment horizontal="right" indent="1"/>
      <protection locked="0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horizontal="center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Alignment="1" applyProtection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7" fillId="0" borderId="0" xfId="0" applyFont="1" applyProtection="1"/>
    <xf numFmtId="4" fontId="4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horizontal="center" vertical="center"/>
    </xf>
    <xf numFmtId="4" fontId="4" fillId="0" borderId="6" xfId="0" applyNumberFormat="1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left" vertical="top"/>
      <protection locked="0"/>
    </xf>
    <xf numFmtId="14" fontId="4" fillId="0" borderId="9" xfId="0" applyNumberFormat="1" applyFont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4" fontId="5" fillId="0" borderId="7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9" xfId="0" applyNumberFormat="1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right" vertical="top"/>
    </xf>
    <xf numFmtId="0" fontId="5" fillId="0" borderId="2" xfId="0" applyFont="1" applyBorder="1" applyAlignment="1" applyProtection="1">
      <alignment horizontal="right" vertical="top"/>
    </xf>
    <xf numFmtId="0" fontId="5" fillId="0" borderId="3" xfId="0" applyFont="1" applyBorder="1" applyAlignment="1" applyProtection="1">
      <alignment horizontal="right" vertical="top"/>
    </xf>
    <xf numFmtId="0" fontId="5" fillId="0" borderId="9" xfId="0" applyNumberFormat="1" applyFont="1" applyBorder="1" applyAlignment="1" applyProtection="1">
      <alignment horizontal="left" vertical="top"/>
    </xf>
    <xf numFmtId="14" fontId="4" fillId="0" borderId="9" xfId="0" applyNumberFormat="1" applyFont="1" applyBorder="1" applyAlignment="1" applyProtection="1">
      <alignment horizontal="left" vertical="top"/>
    </xf>
    <xf numFmtId="0" fontId="5" fillId="0" borderId="7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 vertical="top"/>
    </xf>
    <xf numFmtId="0" fontId="5" fillId="0" borderId="7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right" vertical="center"/>
    </xf>
  </cellXfs>
  <cellStyles count="3">
    <cellStyle name="Navadno 2" xfId="1"/>
    <cellStyle name="Navadno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5</xdr:row>
      <xdr:rowOff>95250</xdr:rowOff>
    </xdr:to>
    <xdr:pic>
      <xdr:nvPicPr>
        <xdr:cNvPr id="1025" name="Slika 88" descr="NovDopis_glava_no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238125</xdr:colOff>
      <xdr:row>5</xdr:row>
      <xdr:rowOff>95250</xdr:rowOff>
    </xdr:to>
    <xdr:pic>
      <xdr:nvPicPr>
        <xdr:cNvPr id="2049" name="Slika 88" descr="NovDopis_glava_no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238125</xdr:colOff>
      <xdr:row>5</xdr:row>
      <xdr:rowOff>95250</xdr:rowOff>
    </xdr:to>
    <xdr:pic>
      <xdr:nvPicPr>
        <xdr:cNvPr id="3073" name="Slika 88" descr="NovDopis_glava_no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238125</xdr:colOff>
      <xdr:row>5</xdr:row>
      <xdr:rowOff>95250</xdr:rowOff>
    </xdr:to>
    <xdr:pic>
      <xdr:nvPicPr>
        <xdr:cNvPr id="4097" name="Slika 88" descr="NovDopis_glava_no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238125</xdr:colOff>
      <xdr:row>5</xdr:row>
      <xdr:rowOff>95250</xdr:rowOff>
    </xdr:to>
    <xdr:pic>
      <xdr:nvPicPr>
        <xdr:cNvPr id="5121" name="Slika 88" descr="NovDopis_glava_no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238125</xdr:colOff>
      <xdr:row>5</xdr:row>
      <xdr:rowOff>95250</xdr:rowOff>
    </xdr:to>
    <xdr:pic>
      <xdr:nvPicPr>
        <xdr:cNvPr id="6145" name="Slika 88" descr="NovDopis_glava_no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7"/>
  <sheetViews>
    <sheetView tabSelected="1" workbookViewId="0">
      <selection activeCell="A36" sqref="A36:B36"/>
    </sheetView>
  </sheetViews>
  <sheetFormatPr defaultRowHeight="12.75" x14ac:dyDescent="0.2"/>
  <cols>
    <col min="1" max="1" width="8" style="51" customWidth="1"/>
    <col min="2" max="2" width="30.7109375" style="51" customWidth="1"/>
    <col min="3" max="3" width="4.7109375" style="51" customWidth="1"/>
    <col min="4" max="4" width="11.7109375" style="39" customWidth="1"/>
    <col min="5" max="6" width="11.7109375" style="51" customWidth="1"/>
    <col min="7" max="7" width="6.7109375" style="51" customWidth="1"/>
    <col min="8" max="8" width="3.7109375" style="51" customWidth="1"/>
    <col min="9" max="16384" width="9.140625" style="51"/>
  </cols>
  <sheetData>
    <row r="8" spans="1:7" x14ac:dyDescent="0.2">
      <c r="A8" s="47" t="s">
        <v>194</v>
      </c>
      <c r="B8" s="47"/>
      <c r="F8" s="122" t="s">
        <v>196</v>
      </c>
    </row>
    <row r="9" spans="1:7" x14ac:dyDescent="0.2">
      <c r="A9" s="47" t="s">
        <v>203</v>
      </c>
      <c r="B9" s="125"/>
      <c r="C9" s="123"/>
    </row>
    <row r="10" spans="1:7" x14ac:dyDescent="0.2">
      <c r="A10" s="47"/>
      <c r="B10" s="47"/>
      <c r="C10" s="123"/>
    </row>
    <row r="12" spans="1:7" x14ac:dyDescent="0.2">
      <c r="A12" s="47" t="s">
        <v>5</v>
      </c>
      <c r="B12" s="47"/>
      <c r="C12" s="37"/>
      <c r="E12" s="39"/>
      <c r="F12" s="40"/>
      <c r="G12" s="39"/>
    </row>
    <row r="13" spans="1:7" x14ac:dyDescent="0.2">
      <c r="A13" s="125"/>
      <c r="B13" s="125"/>
      <c r="C13" s="126"/>
      <c r="D13" s="127"/>
      <c r="E13" s="127"/>
      <c r="F13" s="40"/>
      <c r="G13" s="39"/>
    </row>
    <row r="14" spans="1:7" x14ac:dyDescent="0.2">
      <c r="A14" s="196"/>
      <c r="B14" s="196"/>
      <c r="C14" s="196"/>
      <c r="D14" s="196"/>
      <c r="E14" s="196"/>
      <c r="F14" s="40"/>
      <c r="G14" s="39"/>
    </row>
    <row r="15" spans="1:7" x14ac:dyDescent="0.2">
      <c r="A15" s="128"/>
      <c r="B15" s="128"/>
      <c r="C15" s="129"/>
      <c r="D15" s="130"/>
      <c r="E15" s="130"/>
      <c r="F15" s="40"/>
      <c r="G15" s="39"/>
    </row>
    <row r="16" spans="1:7" x14ac:dyDescent="0.2">
      <c r="A16" s="196"/>
      <c r="B16" s="196"/>
      <c r="C16" s="196"/>
      <c r="D16" s="196"/>
      <c r="E16" s="196"/>
      <c r="F16" s="40"/>
      <c r="G16" s="39"/>
    </row>
    <row r="19" spans="1:6" x14ac:dyDescent="0.2">
      <c r="A19" s="57" t="s">
        <v>201</v>
      </c>
    </row>
    <row r="20" spans="1:6" x14ac:dyDescent="0.2">
      <c r="A20" s="57" t="s">
        <v>202</v>
      </c>
    </row>
    <row r="23" spans="1:6" s="119" customFormat="1" ht="22.5" customHeight="1" x14ac:dyDescent="0.25">
      <c r="A23" s="115" t="s">
        <v>0</v>
      </c>
      <c r="B23" s="115" t="s">
        <v>199</v>
      </c>
      <c r="C23" s="116"/>
      <c r="D23" s="117"/>
      <c r="E23" s="201" t="s">
        <v>1</v>
      </c>
      <c r="F23" s="202"/>
    </row>
    <row r="24" spans="1:6" s="106" customFormat="1" ht="29.25" customHeight="1" x14ac:dyDescent="0.25">
      <c r="A24" s="190" t="s">
        <v>10</v>
      </c>
      <c r="B24" s="111" t="s">
        <v>135</v>
      </c>
      <c r="C24" s="112"/>
      <c r="D24" s="113"/>
      <c r="E24" s="104"/>
      <c r="F24" s="120">
        <f>'sklop 1'!F135</f>
        <v>0</v>
      </c>
    </row>
    <row r="25" spans="1:6" s="106" customFormat="1" ht="29.25" customHeight="1" x14ac:dyDescent="0.25">
      <c r="A25" s="190" t="s">
        <v>15</v>
      </c>
      <c r="B25" s="111" t="s">
        <v>197</v>
      </c>
      <c r="C25" s="112"/>
      <c r="D25" s="113"/>
      <c r="E25" s="107"/>
      <c r="F25" s="121">
        <f>'sklop 2'!F27</f>
        <v>0</v>
      </c>
    </row>
    <row r="26" spans="1:6" s="106" customFormat="1" ht="29.25" customHeight="1" x14ac:dyDescent="0.25">
      <c r="A26" s="190" t="s">
        <v>16</v>
      </c>
      <c r="B26" s="198" t="s">
        <v>198</v>
      </c>
      <c r="C26" s="199"/>
      <c r="D26" s="200"/>
      <c r="E26" s="107"/>
      <c r="F26" s="121">
        <f>'sklop 3'!F27</f>
        <v>0</v>
      </c>
    </row>
    <row r="27" spans="1:6" s="106" customFormat="1" ht="29.25" customHeight="1" x14ac:dyDescent="0.25">
      <c r="A27" s="192" t="s">
        <v>17</v>
      </c>
      <c r="B27" s="111" t="s">
        <v>86</v>
      </c>
      <c r="C27" s="112"/>
      <c r="D27" s="113"/>
      <c r="E27" s="104"/>
      <c r="F27" s="120">
        <f>'sklop 4'!F36</f>
        <v>0</v>
      </c>
    </row>
    <row r="28" spans="1:6" s="106" customFormat="1" ht="29.25" customHeight="1" x14ac:dyDescent="0.25">
      <c r="A28" s="192" t="s">
        <v>19</v>
      </c>
      <c r="B28" s="111" t="s">
        <v>118</v>
      </c>
      <c r="C28" s="112"/>
      <c r="D28" s="113"/>
      <c r="E28" s="104"/>
      <c r="F28" s="120">
        <f>'sklop 5'!F64</f>
        <v>0</v>
      </c>
    </row>
    <row r="29" spans="1:6" s="110" customFormat="1" ht="29.25" customHeight="1" x14ac:dyDescent="0.25">
      <c r="A29" s="203" t="s">
        <v>2</v>
      </c>
      <c r="B29" s="204"/>
      <c r="C29" s="204"/>
      <c r="D29" s="205"/>
      <c r="E29" s="102"/>
      <c r="F29" s="118">
        <f>SUM(F24:F28)</f>
        <v>0</v>
      </c>
    </row>
    <row r="30" spans="1:6" s="57" customFormat="1" x14ac:dyDescent="0.2">
      <c r="A30" s="63"/>
      <c r="B30" s="63"/>
      <c r="C30" s="63"/>
      <c r="D30" s="64"/>
      <c r="E30" s="64"/>
    </row>
    <row r="34" spans="1:6" x14ac:dyDescent="0.2">
      <c r="A34" s="47" t="s">
        <v>3</v>
      </c>
      <c r="B34" s="47"/>
      <c r="C34" s="48"/>
      <c r="D34" s="49" t="s">
        <v>4</v>
      </c>
      <c r="E34" s="50"/>
      <c r="F34" s="39"/>
    </row>
    <row r="35" spans="1:6" x14ac:dyDescent="0.2">
      <c r="A35" s="125"/>
      <c r="B35" s="125"/>
      <c r="C35" s="131"/>
      <c r="D35" s="127"/>
      <c r="E35" s="132"/>
      <c r="F35" s="127"/>
    </row>
    <row r="36" spans="1:6" ht="12.75" customHeight="1" x14ac:dyDescent="0.2">
      <c r="A36" s="197"/>
      <c r="B36" s="197"/>
      <c r="C36" s="131"/>
      <c r="D36" s="133"/>
      <c r="E36" s="134"/>
      <c r="F36" s="133"/>
    </row>
    <row r="37" spans="1:6" x14ac:dyDescent="0.2">
      <c r="C37" s="124"/>
    </row>
  </sheetData>
  <sheetProtection password="DB53" sheet="1" objects="1" scenarios="1" selectLockedCells="1"/>
  <mergeCells count="6">
    <mergeCell ref="A14:E14"/>
    <mergeCell ref="A16:E16"/>
    <mergeCell ref="A36:B36"/>
    <mergeCell ref="B26:D26"/>
    <mergeCell ref="E23:F23"/>
    <mergeCell ref="A29:D29"/>
  </mergeCells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152"/>
  <sheetViews>
    <sheetView topLeftCell="A109" zoomScaleNormal="100" workbookViewId="0">
      <selection activeCell="E28" sqref="E28"/>
    </sheetView>
  </sheetViews>
  <sheetFormatPr defaultRowHeight="12.75" x14ac:dyDescent="0.2"/>
  <cols>
    <col min="1" max="1" width="4.7109375" style="47" customWidth="1"/>
    <col min="2" max="2" width="30.7109375" style="37" customWidth="1"/>
    <col min="3" max="3" width="4.7109375" style="38" customWidth="1"/>
    <col min="4" max="4" width="11.7109375" style="39" customWidth="1"/>
    <col min="5" max="5" width="11.7109375" style="40" customWidth="1"/>
    <col min="6" max="6" width="11.7109375" style="39" customWidth="1"/>
    <col min="7" max="7" width="6.7109375" style="51" customWidth="1"/>
    <col min="8" max="8" width="3.7109375" style="51" customWidth="1"/>
    <col min="9" max="16384" width="9.140625" style="51"/>
  </cols>
  <sheetData>
    <row r="8" spans="1:7" x14ac:dyDescent="0.2">
      <c r="A8" s="47" t="s">
        <v>194</v>
      </c>
      <c r="F8" s="122" t="s">
        <v>196</v>
      </c>
      <c r="G8" s="135"/>
    </row>
    <row r="9" spans="1:7" x14ac:dyDescent="0.2">
      <c r="A9" s="125" t="s">
        <v>195</v>
      </c>
      <c r="B9" s="126"/>
    </row>
    <row r="11" spans="1:7" x14ac:dyDescent="0.2">
      <c r="A11" s="47" t="s">
        <v>85</v>
      </c>
    </row>
    <row r="12" spans="1:7" s="57" customFormat="1" x14ac:dyDescent="0.2">
      <c r="A12" s="43" t="s">
        <v>181</v>
      </c>
      <c r="B12" s="136"/>
      <c r="C12" s="114"/>
      <c r="D12" s="56"/>
      <c r="E12" s="55"/>
      <c r="F12" s="56"/>
    </row>
    <row r="14" spans="1:7" x14ac:dyDescent="0.2">
      <c r="A14" s="47" t="s">
        <v>5</v>
      </c>
    </row>
    <row r="16" spans="1:7" x14ac:dyDescent="0.2">
      <c r="A16" s="206">
        <f>REKAPITULACIJA!A14</f>
        <v>0</v>
      </c>
      <c r="B16" s="206"/>
      <c r="C16" s="206"/>
      <c r="D16" s="206"/>
      <c r="E16" s="206"/>
      <c r="F16" s="40"/>
      <c r="G16" s="39"/>
    </row>
    <row r="17" spans="1:7" x14ac:dyDescent="0.2">
      <c r="A17" s="44"/>
      <c r="B17" s="44"/>
      <c r="C17" s="45"/>
      <c r="D17" s="46"/>
      <c r="E17" s="46"/>
      <c r="F17" s="40"/>
      <c r="G17" s="39"/>
    </row>
    <row r="18" spans="1:7" x14ac:dyDescent="0.2">
      <c r="A18" s="206">
        <f>REKAPITULACIJA!A16</f>
        <v>0</v>
      </c>
      <c r="B18" s="206"/>
      <c r="C18" s="206"/>
      <c r="D18" s="206"/>
      <c r="E18" s="206"/>
      <c r="F18" s="40"/>
      <c r="G18" s="39"/>
    </row>
    <row r="21" spans="1:7" s="57" customFormat="1" ht="12.75" customHeight="1" x14ac:dyDescent="0.2">
      <c r="A21" s="43"/>
      <c r="B21" s="54" t="s">
        <v>6</v>
      </c>
      <c r="C21" s="207"/>
      <c r="D21" s="207"/>
      <c r="E21" s="55"/>
      <c r="F21" s="56"/>
    </row>
    <row r="22" spans="1:7" s="57" customFormat="1" x14ac:dyDescent="0.2">
      <c r="A22" s="43"/>
      <c r="B22" s="54"/>
      <c r="C22" s="137"/>
      <c r="D22" s="64"/>
      <c r="E22" s="55"/>
      <c r="F22" s="56"/>
    </row>
    <row r="24" spans="1:7" s="57" customFormat="1" x14ac:dyDescent="0.2">
      <c r="A24" s="138" t="s">
        <v>76</v>
      </c>
      <c r="B24" s="138" t="s">
        <v>77</v>
      </c>
      <c r="C24" s="114"/>
      <c r="D24" s="56"/>
      <c r="E24" s="55"/>
      <c r="F24" s="56"/>
    </row>
    <row r="26" spans="1:7" s="57" customFormat="1" ht="25.5" x14ac:dyDescent="0.2">
      <c r="A26" s="72" t="s">
        <v>7</v>
      </c>
      <c r="B26" s="72" t="s">
        <v>109</v>
      </c>
      <c r="C26" s="72" t="s">
        <v>8</v>
      </c>
      <c r="D26" s="73" t="s">
        <v>9</v>
      </c>
      <c r="E26" s="139" t="s">
        <v>110</v>
      </c>
      <c r="F26" s="73" t="s">
        <v>1</v>
      </c>
    </row>
    <row r="27" spans="1:7" ht="25.5" x14ac:dyDescent="0.2">
      <c r="A27" s="74" t="s">
        <v>10</v>
      </c>
      <c r="B27" s="75" t="s">
        <v>159</v>
      </c>
      <c r="C27" s="65"/>
      <c r="D27" s="98"/>
      <c r="E27" s="88"/>
      <c r="F27" s="105"/>
    </row>
    <row r="28" spans="1:7" x14ac:dyDescent="0.2">
      <c r="A28" s="76"/>
      <c r="B28" s="75" t="s">
        <v>11</v>
      </c>
      <c r="C28" s="77" t="s">
        <v>12</v>
      </c>
      <c r="D28" s="99">
        <v>600</v>
      </c>
      <c r="E28" s="86"/>
      <c r="F28" s="99">
        <f t="shared" ref="F28:F35" si="0">ROUND(D28*E28,2)</f>
        <v>0</v>
      </c>
    </row>
    <row r="29" spans="1:7" x14ac:dyDescent="0.2">
      <c r="A29" s="76"/>
      <c r="B29" s="75" t="s">
        <v>13</v>
      </c>
      <c r="C29" s="77" t="s">
        <v>12</v>
      </c>
      <c r="D29" s="99">
        <v>1500</v>
      </c>
      <c r="E29" s="86"/>
      <c r="F29" s="99">
        <f t="shared" si="0"/>
        <v>0</v>
      </c>
    </row>
    <row r="30" spans="1:7" x14ac:dyDescent="0.2">
      <c r="A30" s="60"/>
      <c r="B30" s="75" t="s">
        <v>14</v>
      </c>
      <c r="C30" s="77" t="s">
        <v>12</v>
      </c>
      <c r="D30" s="99">
        <v>200</v>
      </c>
      <c r="E30" s="86"/>
      <c r="F30" s="99">
        <f t="shared" si="0"/>
        <v>0</v>
      </c>
    </row>
    <row r="31" spans="1:7" x14ac:dyDescent="0.2">
      <c r="A31" s="61" t="s">
        <v>15</v>
      </c>
      <c r="B31" s="75" t="s">
        <v>142</v>
      </c>
      <c r="C31" s="77" t="s">
        <v>18</v>
      </c>
      <c r="D31" s="99">
        <v>2000</v>
      </c>
      <c r="E31" s="86"/>
      <c r="F31" s="99">
        <f t="shared" si="0"/>
        <v>0</v>
      </c>
    </row>
    <row r="32" spans="1:7" ht="38.25" x14ac:dyDescent="0.2">
      <c r="A32" s="74" t="s">
        <v>16</v>
      </c>
      <c r="B32" s="75" t="s">
        <v>143</v>
      </c>
      <c r="C32" s="77" t="s">
        <v>12</v>
      </c>
      <c r="D32" s="99">
        <v>3000</v>
      </c>
      <c r="E32" s="86"/>
      <c r="F32" s="99">
        <f t="shared" si="0"/>
        <v>0</v>
      </c>
    </row>
    <row r="33" spans="1:6" ht="38.25" x14ac:dyDescent="0.2">
      <c r="A33" s="74" t="s">
        <v>17</v>
      </c>
      <c r="B33" s="75" t="s">
        <v>144</v>
      </c>
      <c r="C33" s="77" t="s">
        <v>12</v>
      </c>
      <c r="D33" s="99">
        <v>500</v>
      </c>
      <c r="E33" s="86"/>
      <c r="F33" s="99">
        <f t="shared" si="0"/>
        <v>0</v>
      </c>
    </row>
    <row r="34" spans="1:6" ht="25.5" x14ac:dyDescent="0.2">
      <c r="A34" s="74" t="s">
        <v>19</v>
      </c>
      <c r="B34" s="75" t="s">
        <v>145</v>
      </c>
      <c r="C34" s="77" t="s">
        <v>18</v>
      </c>
      <c r="D34" s="99">
        <v>30000</v>
      </c>
      <c r="E34" s="86"/>
      <c r="F34" s="99">
        <f t="shared" si="0"/>
        <v>0</v>
      </c>
    </row>
    <row r="35" spans="1:6" ht="38.25" x14ac:dyDescent="0.2">
      <c r="A35" s="74" t="s">
        <v>20</v>
      </c>
      <c r="B35" s="75" t="s">
        <v>140</v>
      </c>
      <c r="C35" s="77" t="s">
        <v>18</v>
      </c>
      <c r="D35" s="99">
        <v>10000</v>
      </c>
      <c r="E35" s="86"/>
      <c r="F35" s="99">
        <f t="shared" si="0"/>
        <v>0</v>
      </c>
    </row>
    <row r="36" spans="1:6" ht="38.25" x14ac:dyDescent="0.2">
      <c r="A36" s="61" t="s">
        <v>22</v>
      </c>
      <c r="B36" s="75" t="s">
        <v>21</v>
      </c>
      <c r="C36" s="77" t="s">
        <v>18</v>
      </c>
      <c r="D36" s="99">
        <v>30000</v>
      </c>
      <c r="E36" s="86"/>
      <c r="F36" s="99">
        <f t="shared" ref="F36:F41" si="1">ROUND(D36*E36,2)</f>
        <v>0</v>
      </c>
    </row>
    <row r="37" spans="1:6" ht="38.25" x14ac:dyDescent="0.2">
      <c r="A37" s="78" t="s">
        <v>24</v>
      </c>
      <c r="B37" s="79" t="s">
        <v>182</v>
      </c>
      <c r="C37" s="80" t="s">
        <v>18</v>
      </c>
      <c r="D37" s="100">
        <v>10000</v>
      </c>
      <c r="E37" s="89"/>
      <c r="F37" s="99">
        <f>ROUND(D37*E37,2)</f>
        <v>0</v>
      </c>
    </row>
    <row r="38" spans="1:6" ht="25.5" x14ac:dyDescent="0.2">
      <c r="A38" s="61" t="s">
        <v>25</v>
      </c>
      <c r="B38" s="75" t="s">
        <v>112</v>
      </c>
      <c r="C38" s="77" t="s">
        <v>23</v>
      </c>
      <c r="D38" s="99">
        <v>30000</v>
      </c>
      <c r="E38" s="86"/>
      <c r="F38" s="99">
        <f t="shared" si="1"/>
        <v>0</v>
      </c>
    </row>
    <row r="39" spans="1:6" ht="38.25" x14ac:dyDescent="0.2">
      <c r="A39" s="61" t="s">
        <v>26</v>
      </c>
      <c r="B39" s="75" t="s">
        <v>139</v>
      </c>
      <c r="C39" s="77" t="s">
        <v>23</v>
      </c>
      <c r="D39" s="99">
        <v>30000</v>
      </c>
      <c r="E39" s="86"/>
      <c r="F39" s="99">
        <f t="shared" si="1"/>
        <v>0</v>
      </c>
    </row>
    <row r="40" spans="1:6" x14ac:dyDescent="0.2">
      <c r="A40" s="68" t="s">
        <v>27</v>
      </c>
      <c r="B40" s="69"/>
      <c r="C40" s="70"/>
      <c r="D40" s="101"/>
      <c r="E40" s="153"/>
      <c r="F40" s="101"/>
    </row>
    <row r="41" spans="1:6" ht="38.25" x14ac:dyDescent="0.2">
      <c r="A41" s="61" t="s">
        <v>28</v>
      </c>
      <c r="B41" s="75" t="s">
        <v>111</v>
      </c>
      <c r="C41" s="77" t="s">
        <v>18</v>
      </c>
      <c r="D41" s="99">
        <v>1500</v>
      </c>
      <c r="E41" s="86"/>
      <c r="F41" s="99">
        <f t="shared" si="1"/>
        <v>0</v>
      </c>
    </row>
    <row r="42" spans="1:6" x14ac:dyDescent="0.2">
      <c r="A42" s="68" t="s">
        <v>29</v>
      </c>
      <c r="B42" s="69"/>
      <c r="C42" s="70"/>
      <c r="D42" s="101"/>
      <c r="E42" s="153"/>
      <c r="F42" s="101"/>
    </row>
    <row r="43" spans="1:6" x14ac:dyDescent="0.2">
      <c r="A43" s="68" t="s">
        <v>30</v>
      </c>
      <c r="B43" s="69"/>
      <c r="C43" s="70"/>
      <c r="D43" s="101"/>
      <c r="E43" s="153"/>
      <c r="F43" s="101"/>
    </row>
    <row r="44" spans="1:6" x14ac:dyDescent="0.2">
      <c r="A44" s="68" t="s">
        <v>31</v>
      </c>
      <c r="B44" s="69"/>
      <c r="C44" s="70"/>
      <c r="D44" s="101"/>
      <c r="E44" s="153"/>
      <c r="F44" s="101"/>
    </row>
    <row r="45" spans="1:6" x14ac:dyDescent="0.2">
      <c r="A45" s="68" t="s">
        <v>32</v>
      </c>
      <c r="B45" s="69"/>
      <c r="C45" s="70"/>
      <c r="D45" s="101"/>
      <c r="E45" s="153"/>
      <c r="F45" s="101"/>
    </row>
    <row r="46" spans="1:6" x14ac:dyDescent="0.2">
      <c r="A46" s="68" t="s">
        <v>33</v>
      </c>
      <c r="B46" s="69"/>
      <c r="C46" s="70"/>
      <c r="D46" s="101"/>
      <c r="E46" s="153"/>
      <c r="F46" s="101"/>
    </row>
    <row r="47" spans="1:6" ht="38.25" x14ac:dyDescent="0.2">
      <c r="A47" s="61" t="s">
        <v>34</v>
      </c>
      <c r="B47" s="75" t="s">
        <v>146</v>
      </c>
      <c r="C47" s="77" t="s">
        <v>23</v>
      </c>
      <c r="D47" s="99">
        <v>100</v>
      </c>
      <c r="E47" s="86"/>
      <c r="F47" s="99">
        <f t="shared" ref="F47:F68" si="2">ROUND(D47*E47,2)</f>
        <v>0</v>
      </c>
    </row>
    <row r="48" spans="1:6" ht="25.5" x14ac:dyDescent="0.2">
      <c r="A48" s="74" t="s">
        <v>38</v>
      </c>
      <c r="B48" s="75" t="s">
        <v>147</v>
      </c>
      <c r="C48" s="65"/>
      <c r="D48" s="98"/>
      <c r="E48" s="154"/>
      <c r="F48" s="105"/>
    </row>
    <row r="49" spans="1:6" x14ac:dyDescent="0.2">
      <c r="A49" s="76"/>
      <c r="B49" s="75" t="s">
        <v>35</v>
      </c>
      <c r="C49" s="77" t="s">
        <v>23</v>
      </c>
      <c r="D49" s="99">
        <v>80</v>
      </c>
      <c r="E49" s="86"/>
      <c r="F49" s="99">
        <f t="shared" si="2"/>
        <v>0</v>
      </c>
    </row>
    <row r="50" spans="1:6" x14ac:dyDescent="0.2">
      <c r="A50" s="76"/>
      <c r="B50" s="75" t="s">
        <v>36</v>
      </c>
      <c r="C50" s="77" t="s">
        <v>23</v>
      </c>
      <c r="D50" s="99">
        <v>30</v>
      </c>
      <c r="E50" s="86"/>
      <c r="F50" s="99">
        <f t="shared" si="2"/>
        <v>0</v>
      </c>
    </row>
    <row r="51" spans="1:6" x14ac:dyDescent="0.2">
      <c r="A51" s="60"/>
      <c r="B51" s="75" t="s">
        <v>37</v>
      </c>
      <c r="C51" s="77" t="s">
        <v>23</v>
      </c>
      <c r="D51" s="99">
        <v>30</v>
      </c>
      <c r="E51" s="86"/>
      <c r="F51" s="99">
        <f t="shared" si="2"/>
        <v>0</v>
      </c>
    </row>
    <row r="52" spans="1:6" ht="25.5" x14ac:dyDescent="0.2">
      <c r="A52" s="61" t="s">
        <v>40</v>
      </c>
      <c r="B52" s="75" t="s">
        <v>39</v>
      </c>
      <c r="C52" s="77" t="s">
        <v>23</v>
      </c>
      <c r="D52" s="99">
        <v>50</v>
      </c>
      <c r="E52" s="86"/>
      <c r="F52" s="99">
        <f t="shared" si="2"/>
        <v>0</v>
      </c>
    </row>
    <row r="53" spans="1:6" ht="25.5" x14ac:dyDescent="0.2">
      <c r="A53" s="61" t="s">
        <v>42</v>
      </c>
      <c r="B53" s="75" t="s">
        <v>41</v>
      </c>
      <c r="C53" s="77" t="s">
        <v>18</v>
      </c>
      <c r="D53" s="99">
        <v>30</v>
      </c>
      <c r="E53" s="86"/>
      <c r="F53" s="99">
        <f t="shared" si="2"/>
        <v>0</v>
      </c>
    </row>
    <row r="54" spans="1:6" ht="63.75" x14ac:dyDescent="0.2">
      <c r="A54" s="74" t="s">
        <v>45</v>
      </c>
      <c r="B54" s="75" t="s">
        <v>136</v>
      </c>
      <c r="C54" s="65"/>
      <c r="D54" s="98"/>
      <c r="E54" s="154"/>
      <c r="F54" s="105"/>
    </row>
    <row r="55" spans="1:6" x14ac:dyDescent="0.2">
      <c r="A55" s="76"/>
      <c r="B55" s="75" t="s">
        <v>43</v>
      </c>
      <c r="C55" s="77" t="s">
        <v>23</v>
      </c>
      <c r="D55" s="99">
        <v>70</v>
      </c>
      <c r="E55" s="86"/>
      <c r="F55" s="99">
        <f t="shared" si="2"/>
        <v>0</v>
      </c>
    </row>
    <row r="56" spans="1:6" x14ac:dyDescent="0.2">
      <c r="A56" s="60"/>
      <c r="B56" s="75" t="s">
        <v>44</v>
      </c>
      <c r="C56" s="77" t="s">
        <v>23</v>
      </c>
      <c r="D56" s="99">
        <v>100</v>
      </c>
      <c r="E56" s="86"/>
      <c r="F56" s="99">
        <f t="shared" si="2"/>
        <v>0</v>
      </c>
    </row>
    <row r="57" spans="1:6" ht="76.5" x14ac:dyDescent="0.2">
      <c r="A57" s="74" t="s">
        <v>49</v>
      </c>
      <c r="B57" s="75" t="s">
        <v>46</v>
      </c>
      <c r="C57" s="65"/>
      <c r="D57" s="98"/>
      <c r="E57" s="154"/>
      <c r="F57" s="105"/>
    </row>
    <row r="58" spans="1:6" x14ac:dyDescent="0.2">
      <c r="A58" s="76"/>
      <c r="B58" s="75" t="s">
        <v>47</v>
      </c>
      <c r="C58" s="77" t="s">
        <v>18</v>
      </c>
      <c r="D58" s="99">
        <v>70</v>
      </c>
      <c r="E58" s="86"/>
      <c r="F58" s="99">
        <f t="shared" si="2"/>
        <v>0</v>
      </c>
    </row>
    <row r="59" spans="1:6" x14ac:dyDescent="0.2">
      <c r="A59" s="60"/>
      <c r="B59" s="75" t="s">
        <v>48</v>
      </c>
      <c r="C59" s="77" t="s">
        <v>18</v>
      </c>
      <c r="D59" s="99">
        <v>100</v>
      </c>
      <c r="E59" s="86"/>
      <c r="F59" s="99">
        <f t="shared" si="2"/>
        <v>0</v>
      </c>
    </row>
    <row r="60" spans="1:6" ht="51" x14ac:dyDescent="0.2">
      <c r="A60" s="74" t="s">
        <v>51</v>
      </c>
      <c r="B60" s="75" t="s">
        <v>50</v>
      </c>
      <c r="C60" s="65"/>
      <c r="D60" s="98"/>
      <c r="E60" s="154"/>
      <c r="F60" s="105"/>
    </row>
    <row r="61" spans="1:6" x14ac:dyDescent="0.2">
      <c r="A61" s="76"/>
      <c r="B61" s="75" t="s">
        <v>43</v>
      </c>
      <c r="C61" s="77" t="s">
        <v>23</v>
      </c>
      <c r="D61" s="99">
        <v>70</v>
      </c>
      <c r="E61" s="86"/>
      <c r="F61" s="99">
        <f t="shared" si="2"/>
        <v>0</v>
      </c>
    </row>
    <row r="62" spans="1:6" x14ac:dyDescent="0.2">
      <c r="A62" s="60"/>
      <c r="B62" s="75" t="s">
        <v>44</v>
      </c>
      <c r="C62" s="77" t="s">
        <v>23</v>
      </c>
      <c r="D62" s="99">
        <v>100</v>
      </c>
      <c r="E62" s="86"/>
      <c r="F62" s="99">
        <f t="shared" si="2"/>
        <v>0</v>
      </c>
    </row>
    <row r="63" spans="1:6" ht="38.25" x14ac:dyDescent="0.2">
      <c r="A63" s="78" t="s">
        <v>52</v>
      </c>
      <c r="B63" s="79" t="s">
        <v>183</v>
      </c>
      <c r="C63" s="80" t="s">
        <v>18</v>
      </c>
      <c r="D63" s="100">
        <v>500</v>
      </c>
      <c r="E63" s="89"/>
      <c r="F63" s="100">
        <f t="shared" si="2"/>
        <v>0</v>
      </c>
    </row>
    <row r="64" spans="1:6" ht="38.25" x14ac:dyDescent="0.2">
      <c r="A64" s="78" t="s">
        <v>53</v>
      </c>
      <c r="B64" s="79" t="s">
        <v>184</v>
      </c>
      <c r="C64" s="80" t="s">
        <v>18</v>
      </c>
      <c r="D64" s="100">
        <v>500</v>
      </c>
      <c r="E64" s="89"/>
      <c r="F64" s="100">
        <f t="shared" si="2"/>
        <v>0</v>
      </c>
    </row>
    <row r="65" spans="1:6" x14ac:dyDescent="0.2">
      <c r="A65" s="81" t="s">
        <v>54</v>
      </c>
      <c r="B65" s="69"/>
      <c r="C65" s="70"/>
      <c r="D65" s="101"/>
      <c r="E65" s="153"/>
      <c r="F65" s="101"/>
    </row>
    <row r="66" spans="1:6" ht="25.5" x14ac:dyDescent="0.2">
      <c r="A66" s="74" t="s">
        <v>185</v>
      </c>
      <c r="B66" s="75" t="s">
        <v>55</v>
      </c>
      <c r="C66" s="66"/>
      <c r="D66" s="98"/>
      <c r="E66" s="154"/>
      <c r="F66" s="105"/>
    </row>
    <row r="67" spans="1:6" x14ac:dyDescent="0.2">
      <c r="A67" s="76"/>
      <c r="B67" s="75" t="s">
        <v>56</v>
      </c>
      <c r="C67" s="77" t="s">
        <v>57</v>
      </c>
      <c r="D67" s="99">
        <v>400</v>
      </c>
      <c r="E67" s="86"/>
      <c r="F67" s="99">
        <f t="shared" si="2"/>
        <v>0</v>
      </c>
    </row>
    <row r="68" spans="1:6" x14ac:dyDescent="0.2">
      <c r="A68" s="76"/>
      <c r="B68" s="75" t="s">
        <v>58</v>
      </c>
      <c r="C68" s="77" t="s">
        <v>57</v>
      </c>
      <c r="D68" s="99">
        <v>100</v>
      </c>
      <c r="E68" s="86"/>
      <c r="F68" s="99">
        <f t="shared" si="2"/>
        <v>0</v>
      </c>
    </row>
    <row r="69" spans="1:6" x14ac:dyDescent="0.2">
      <c r="A69" s="68" t="s">
        <v>186</v>
      </c>
      <c r="B69" s="69"/>
      <c r="C69" s="70"/>
      <c r="D69" s="101"/>
      <c r="E69" s="153"/>
      <c r="F69" s="101"/>
    </row>
    <row r="70" spans="1:6" x14ac:dyDescent="0.2">
      <c r="A70" s="68" t="s">
        <v>187</v>
      </c>
      <c r="B70" s="69"/>
      <c r="C70" s="70"/>
      <c r="D70" s="101"/>
      <c r="E70" s="153"/>
      <c r="F70" s="101"/>
    </row>
    <row r="71" spans="1:6" x14ac:dyDescent="0.2">
      <c r="A71" s="68" t="s">
        <v>188</v>
      </c>
      <c r="B71" s="69"/>
      <c r="C71" s="70"/>
      <c r="D71" s="101"/>
      <c r="E71" s="153"/>
      <c r="F71" s="101"/>
    </row>
    <row r="72" spans="1:6" x14ac:dyDescent="0.2">
      <c r="A72" s="68" t="s">
        <v>189</v>
      </c>
      <c r="B72" s="69"/>
      <c r="C72" s="70"/>
      <c r="D72" s="101"/>
      <c r="E72" s="153"/>
      <c r="F72" s="101"/>
    </row>
    <row r="73" spans="1:6" x14ac:dyDescent="0.2">
      <c r="A73" s="68" t="s">
        <v>190</v>
      </c>
      <c r="B73" s="69"/>
      <c r="C73" s="70"/>
      <c r="D73" s="101"/>
      <c r="E73" s="153"/>
      <c r="F73" s="101"/>
    </row>
    <row r="74" spans="1:6" x14ac:dyDescent="0.2">
      <c r="A74" s="68" t="s">
        <v>191</v>
      </c>
      <c r="B74" s="69"/>
      <c r="C74" s="70"/>
      <c r="D74" s="101"/>
      <c r="E74" s="153"/>
      <c r="F74" s="101"/>
    </row>
    <row r="75" spans="1:6" s="57" customFormat="1" x14ac:dyDescent="0.2">
      <c r="A75" s="82" t="s">
        <v>81</v>
      </c>
      <c r="B75" s="83"/>
      <c r="C75" s="84"/>
      <c r="D75" s="102"/>
      <c r="E75" s="155"/>
      <c r="F75" s="109">
        <f>SUM(F27:F74)</f>
        <v>0</v>
      </c>
    </row>
    <row r="76" spans="1:6" x14ac:dyDescent="0.2">
      <c r="D76" s="140"/>
      <c r="E76" s="141"/>
      <c r="F76" s="140"/>
    </row>
    <row r="77" spans="1:6" x14ac:dyDescent="0.2">
      <c r="D77" s="140"/>
      <c r="E77" s="141"/>
      <c r="F77" s="140"/>
    </row>
    <row r="78" spans="1:6" s="57" customFormat="1" x14ac:dyDescent="0.2">
      <c r="A78" s="142" t="s">
        <v>88</v>
      </c>
      <c r="B78" s="142" t="s">
        <v>79</v>
      </c>
      <c r="C78" s="114"/>
      <c r="D78" s="143"/>
      <c r="E78" s="144"/>
      <c r="F78" s="143"/>
    </row>
    <row r="79" spans="1:6" x14ac:dyDescent="0.2">
      <c r="D79" s="140"/>
      <c r="E79" s="141"/>
      <c r="F79" s="140"/>
    </row>
    <row r="80" spans="1:6" s="57" customFormat="1" ht="25.5" x14ac:dyDescent="0.2">
      <c r="A80" s="72" t="s">
        <v>7</v>
      </c>
      <c r="B80" s="72" t="s">
        <v>109</v>
      </c>
      <c r="C80" s="72" t="s">
        <v>8</v>
      </c>
      <c r="D80" s="73" t="s">
        <v>9</v>
      </c>
      <c r="E80" s="139" t="s">
        <v>110</v>
      </c>
      <c r="F80" s="73" t="s">
        <v>1</v>
      </c>
    </row>
    <row r="81" spans="1:6" ht="63.75" x14ac:dyDescent="0.2">
      <c r="A81" s="74" t="s">
        <v>10</v>
      </c>
      <c r="B81" s="145" t="s">
        <v>153</v>
      </c>
      <c r="C81" s="65"/>
      <c r="D81" s="98"/>
      <c r="E81" s="154"/>
      <c r="F81" s="105"/>
    </row>
    <row r="82" spans="1:6" ht="25.5" x14ac:dyDescent="0.2">
      <c r="A82" s="76"/>
      <c r="B82" s="75" t="s">
        <v>137</v>
      </c>
      <c r="C82" s="77" t="s">
        <v>67</v>
      </c>
      <c r="D82" s="99">
        <v>30</v>
      </c>
      <c r="E82" s="86"/>
      <c r="F82" s="99">
        <f t="shared" ref="F82:F105" si="3">ROUND(D82*E82,2)</f>
        <v>0</v>
      </c>
    </row>
    <row r="83" spans="1:6" ht="25.5" x14ac:dyDescent="0.2">
      <c r="A83" s="60"/>
      <c r="B83" s="75" t="s">
        <v>138</v>
      </c>
      <c r="C83" s="77" t="s">
        <v>67</v>
      </c>
      <c r="D83" s="99">
        <v>30</v>
      </c>
      <c r="E83" s="86"/>
      <c r="F83" s="99">
        <f t="shared" si="3"/>
        <v>0</v>
      </c>
    </row>
    <row r="84" spans="1:6" ht="63.75" x14ac:dyDescent="0.2">
      <c r="A84" s="74" t="s">
        <v>15</v>
      </c>
      <c r="B84" s="75" t="s">
        <v>154</v>
      </c>
      <c r="C84" s="65"/>
      <c r="D84" s="98"/>
      <c r="E84" s="154"/>
      <c r="F84" s="105"/>
    </row>
    <row r="85" spans="1:6" x14ac:dyDescent="0.2">
      <c r="A85" s="76"/>
      <c r="B85" s="75" t="s">
        <v>68</v>
      </c>
      <c r="C85" s="77" t="s">
        <v>67</v>
      </c>
      <c r="D85" s="99">
        <v>30</v>
      </c>
      <c r="E85" s="86"/>
      <c r="F85" s="99">
        <f t="shared" si="3"/>
        <v>0</v>
      </c>
    </row>
    <row r="86" spans="1:6" x14ac:dyDescent="0.2">
      <c r="A86" s="60"/>
      <c r="B86" s="75" t="s">
        <v>69</v>
      </c>
      <c r="C86" s="77" t="s">
        <v>67</v>
      </c>
      <c r="D86" s="99">
        <v>30</v>
      </c>
      <c r="E86" s="86"/>
      <c r="F86" s="99">
        <f t="shared" si="3"/>
        <v>0</v>
      </c>
    </row>
    <row r="87" spans="1:6" ht="51" x14ac:dyDescent="0.2">
      <c r="A87" s="74" t="s">
        <v>16</v>
      </c>
      <c r="B87" s="75" t="s">
        <v>155</v>
      </c>
      <c r="C87" s="65"/>
      <c r="D87" s="98"/>
      <c r="E87" s="154"/>
      <c r="F87" s="105"/>
    </row>
    <row r="88" spans="1:6" x14ac:dyDescent="0.2">
      <c r="A88" s="76"/>
      <c r="B88" s="75" t="s">
        <v>70</v>
      </c>
      <c r="C88" s="77" t="s">
        <v>23</v>
      </c>
      <c r="D88" s="99">
        <v>100</v>
      </c>
      <c r="E88" s="86"/>
      <c r="F88" s="99">
        <f t="shared" si="3"/>
        <v>0</v>
      </c>
    </row>
    <row r="89" spans="1:6" x14ac:dyDescent="0.2">
      <c r="A89" s="60"/>
      <c r="B89" s="75" t="s">
        <v>71</v>
      </c>
      <c r="C89" s="77" t="s">
        <v>23</v>
      </c>
      <c r="D89" s="99">
        <v>100</v>
      </c>
      <c r="E89" s="86"/>
      <c r="F89" s="99">
        <f t="shared" si="3"/>
        <v>0</v>
      </c>
    </row>
    <row r="90" spans="1:6" ht="51" x14ac:dyDescent="0.2">
      <c r="A90" s="74" t="s">
        <v>17</v>
      </c>
      <c r="B90" s="75" t="s">
        <v>156</v>
      </c>
      <c r="C90" s="65"/>
      <c r="D90" s="98"/>
      <c r="E90" s="154"/>
      <c r="F90" s="105"/>
    </row>
    <row r="91" spans="1:6" x14ac:dyDescent="0.2">
      <c r="A91" s="76"/>
      <c r="B91" s="75" t="s">
        <v>70</v>
      </c>
      <c r="C91" s="77" t="s">
        <v>67</v>
      </c>
      <c r="D91" s="99">
        <v>20</v>
      </c>
      <c r="E91" s="86"/>
      <c r="F91" s="99">
        <f t="shared" si="3"/>
        <v>0</v>
      </c>
    </row>
    <row r="92" spans="1:6" x14ac:dyDescent="0.2">
      <c r="A92" s="60"/>
      <c r="B92" s="75" t="s">
        <v>71</v>
      </c>
      <c r="C92" s="77" t="s">
        <v>67</v>
      </c>
      <c r="D92" s="99">
        <v>20</v>
      </c>
      <c r="E92" s="86"/>
      <c r="F92" s="99">
        <f t="shared" si="3"/>
        <v>0</v>
      </c>
    </row>
    <row r="93" spans="1:6" ht="38.25" x14ac:dyDescent="0.2">
      <c r="A93" s="61" t="s">
        <v>19</v>
      </c>
      <c r="B93" s="75" t="s">
        <v>157</v>
      </c>
      <c r="C93" s="77" t="s">
        <v>18</v>
      </c>
      <c r="D93" s="99">
        <v>200</v>
      </c>
      <c r="E93" s="86"/>
      <c r="F93" s="99">
        <f t="shared" si="3"/>
        <v>0</v>
      </c>
    </row>
    <row r="94" spans="1:6" ht="63.75" x14ac:dyDescent="0.2">
      <c r="A94" s="61" t="s">
        <v>20</v>
      </c>
      <c r="B94" s="75" t="s">
        <v>72</v>
      </c>
      <c r="C94" s="77" t="s">
        <v>67</v>
      </c>
      <c r="D94" s="99">
        <v>100</v>
      </c>
      <c r="E94" s="86"/>
      <c r="F94" s="99">
        <f t="shared" si="3"/>
        <v>0</v>
      </c>
    </row>
    <row r="95" spans="1:6" ht="25.5" x14ac:dyDescent="0.2">
      <c r="A95" s="61" t="s">
        <v>22</v>
      </c>
      <c r="B95" s="75" t="s">
        <v>158</v>
      </c>
      <c r="C95" s="77" t="s">
        <v>23</v>
      </c>
      <c r="D95" s="99">
        <v>50</v>
      </c>
      <c r="E95" s="86"/>
      <c r="F95" s="99">
        <f t="shared" si="3"/>
        <v>0</v>
      </c>
    </row>
    <row r="96" spans="1:6" ht="25.5" x14ac:dyDescent="0.2">
      <c r="A96" s="61" t="s">
        <v>24</v>
      </c>
      <c r="B96" s="75" t="s">
        <v>91</v>
      </c>
      <c r="C96" s="77" t="s">
        <v>23</v>
      </c>
      <c r="D96" s="99">
        <v>10000</v>
      </c>
      <c r="E96" s="86"/>
      <c r="F96" s="99">
        <f t="shared" si="3"/>
        <v>0</v>
      </c>
    </row>
    <row r="97" spans="1:6" ht="38.25" x14ac:dyDescent="0.2">
      <c r="A97" s="61" t="s">
        <v>25</v>
      </c>
      <c r="B97" s="75" t="s">
        <v>90</v>
      </c>
      <c r="C97" s="77" t="s">
        <v>67</v>
      </c>
      <c r="D97" s="99">
        <v>200</v>
      </c>
      <c r="E97" s="86"/>
      <c r="F97" s="99">
        <f>ROUND(D97*E97,2)</f>
        <v>0</v>
      </c>
    </row>
    <row r="98" spans="1:6" ht="51" x14ac:dyDescent="0.2">
      <c r="A98" s="74" t="s">
        <v>26</v>
      </c>
      <c r="B98" s="75" t="s">
        <v>84</v>
      </c>
      <c r="C98" s="65"/>
      <c r="D98" s="98"/>
      <c r="E98" s="154"/>
      <c r="F98" s="105"/>
    </row>
    <row r="99" spans="1:6" x14ac:dyDescent="0.2">
      <c r="A99" s="76"/>
      <c r="B99" s="75" t="s">
        <v>73</v>
      </c>
      <c r="C99" s="77" t="s">
        <v>67</v>
      </c>
      <c r="D99" s="99">
        <v>200</v>
      </c>
      <c r="E99" s="86"/>
      <c r="F99" s="99">
        <f t="shared" si="3"/>
        <v>0</v>
      </c>
    </row>
    <row r="100" spans="1:6" x14ac:dyDescent="0.2">
      <c r="A100" s="76"/>
      <c r="B100" s="75" t="s">
        <v>74</v>
      </c>
      <c r="C100" s="77" t="s">
        <v>67</v>
      </c>
      <c r="D100" s="99">
        <v>100</v>
      </c>
      <c r="E100" s="86"/>
      <c r="F100" s="99">
        <f t="shared" si="3"/>
        <v>0</v>
      </c>
    </row>
    <row r="101" spans="1:6" ht="25.5" x14ac:dyDescent="0.2">
      <c r="A101" s="61" t="s">
        <v>27</v>
      </c>
      <c r="B101" s="75" t="s">
        <v>89</v>
      </c>
      <c r="C101" s="77" t="s">
        <v>67</v>
      </c>
      <c r="D101" s="99">
        <v>200</v>
      </c>
      <c r="E101" s="86"/>
      <c r="F101" s="99">
        <f t="shared" si="3"/>
        <v>0</v>
      </c>
    </row>
    <row r="102" spans="1:6" ht="25.5" x14ac:dyDescent="0.2">
      <c r="A102" s="61" t="s">
        <v>28</v>
      </c>
      <c r="B102" s="75" t="s">
        <v>87</v>
      </c>
      <c r="C102" s="77" t="s">
        <v>67</v>
      </c>
      <c r="D102" s="99">
        <v>200</v>
      </c>
      <c r="E102" s="86"/>
      <c r="F102" s="99">
        <f>ROUND(D102*E102,2)</f>
        <v>0</v>
      </c>
    </row>
    <row r="103" spans="1:6" ht="25.5" x14ac:dyDescent="0.2">
      <c r="A103" s="61" t="s">
        <v>29</v>
      </c>
      <c r="B103" s="75" t="s">
        <v>75</v>
      </c>
      <c r="C103" s="77" t="s">
        <v>23</v>
      </c>
      <c r="D103" s="99">
        <v>400</v>
      </c>
      <c r="E103" s="86"/>
      <c r="F103" s="99">
        <f t="shared" si="3"/>
        <v>0</v>
      </c>
    </row>
    <row r="104" spans="1:6" ht="25.5" x14ac:dyDescent="0.2">
      <c r="A104" s="61" t="s">
        <v>30</v>
      </c>
      <c r="B104" s="75" t="s">
        <v>92</v>
      </c>
      <c r="C104" s="77" t="s">
        <v>23</v>
      </c>
      <c r="D104" s="99">
        <v>200</v>
      </c>
      <c r="E104" s="86"/>
      <c r="F104" s="99">
        <f t="shared" si="3"/>
        <v>0</v>
      </c>
    </row>
    <row r="105" spans="1:6" ht="38.25" x14ac:dyDescent="0.2">
      <c r="A105" s="61" t="s">
        <v>31</v>
      </c>
      <c r="B105" s="75" t="s">
        <v>141</v>
      </c>
      <c r="C105" s="77" t="s">
        <v>67</v>
      </c>
      <c r="D105" s="99">
        <v>200</v>
      </c>
      <c r="E105" s="86"/>
      <c r="F105" s="99">
        <f t="shared" si="3"/>
        <v>0</v>
      </c>
    </row>
    <row r="106" spans="1:6" x14ac:dyDescent="0.2">
      <c r="A106" s="68" t="s">
        <v>32</v>
      </c>
      <c r="B106" s="69"/>
      <c r="C106" s="70"/>
      <c r="D106" s="71"/>
      <c r="E106" s="58"/>
      <c r="F106" s="71"/>
    </row>
    <row r="107" spans="1:6" x14ac:dyDescent="0.2">
      <c r="A107" s="68" t="s">
        <v>33</v>
      </c>
      <c r="B107" s="69"/>
      <c r="C107" s="70"/>
      <c r="D107" s="71"/>
      <c r="E107" s="58"/>
      <c r="F107" s="71"/>
    </row>
    <row r="108" spans="1:6" s="57" customFormat="1" x14ac:dyDescent="0.2">
      <c r="A108" s="82" t="s">
        <v>82</v>
      </c>
      <c r="B108" s="83"/>
      <c r="C108" s="84"/>
      <c r="D108" s="62"/>
      <c r="E108" s="156"/>
      <c r="F108" s="59">
        <f>SUM(F81:F105)</f>
        <v>0</v>
      </c>
    </row>
    <row r="111" spans="1:6" s="57" customFormat="1" x14ac:dyDescent="0.2">
      <c r="A111" s="138" t="s">
        <v>78</v>
      </c>
      <c r="B111" s="138" t="s">
        <v>80</v>
      </c>
      <c r="C111" s="114"/>
      <c r="D111" s="56"/>
      <c r="E111" s="55"/>
      <c r="F111" s="56"/>
    </row>
    <row r="113" spans="1:6" s="57" customFormat="1" ht="25.5" x14ac:dyDescent="0.2">
      <c r="A113" s="72" t="s">
        <v>7</v>
      </c>
      <c r="B113" s="72" t="s">
        <v>109</v>
      </c>
      <c r="C113" s="72" t="s">
        <v>8</v>
      </c>
      <c r="D113" s="73" t="s">
        <v>9</v>
      </c>
      <c r="E113" s="139" t="s">
        <v>110</v>
      </c>
      <c r="F113" s="73" t="s">
        <v>1</v>
      </c>
    </row>
    <row r="114" spans="1:6" ht="38.25" x14ac:dyDescent="0.2">
      <c r="A114" s="61" t="s">
        <v>10</v>
      </c>
      <c r="B114" s="75" t="s">
        <v>160</v>
      </c>
      <c r="C114" s="77" t="s">
        <v>57</v>
      </c>
      <c r="D114" s="67">
        <v>500</v>
      </c>
      <c r="E114" s="32"/>
      <c r="F114" s="67">
        <f>ROUND(D114*E114,2)</f>
        <v>0</v>
      </c>
    </row>
    <row r="115" spans="1:6" s="57" customFormat="1" x14ac:dyDescent="0.2">
      <c r="A115" s="82" t="s">
        <v>83</v>
      </c>
      <c r="B115" s="83"/>
      <c r="C115" s="84"/>
      <c r="D115" s="62"/>
      <c r="E115" s="156"/>
      <c r="F115" s="59">
        <f>SUM(F114:F114)</f>
        <v>0</v>
      </c>
    </row>
    <row r="116" spans="1:6" s="57" customFormat="1" x14ac:dyDescent="0.2">
      <c r="A116" s="43"/>
      <c r="B116" s="136"/>
      <c r="C116" s="114"/>
      <c r="D116" s="56"/>
      <c r="E116" s="55"/>
      <c r="F116" s="56"/>
    </row>
    <row r="118" spans="1:6" s="57" customFormat="1" x14ac:dyDescent="0.2">
      <c r="A118" s="138" t="s">
        <v>151</v>
      </c>
      <c r="B118" s="138" t="s">
        <v>152</v>
      </c>
      <c r="C118" s="114"/>
      <c r="D118" s="56"/>
      <c r="E118" s="55"/>
      <c r="F118" s="56"/>
    </row>
    <row r="120" spans="1:6" s="57" customFormat="1" ht="25.5" x14ac:dyDescent="0.2">
      <c r="A120" s="72" t="s">
        <v>7</v>
      </c>
      <c r="B120" s="72" t="s">
        <v>109</v>
      </c>
      <c r="C120" s="72" t="s">
        <v>8</v>
      </c>
      <c r="D120" s="73" t="s">
        <v>9</v>
      </c>
      <c r="E120" s="139" t="s">
        <v>110</v>
      </c>
      <c r="F120" s="73" t="s">
        <v>1</v>
      </c>
    </row>
    <row r="121" spans="1:6" x14ac:dyDescent="0.2">
      <c r="A121" s="61" t="s">
        <v>10</v>
      </c>
      <c r="B121" s="75" t="s">
        <v>59</v>
      </c>
      <c r="C121" s="77" t="s">
        <v>57</v>
      </c>
      <c r="D121" s="67">
        <v>200</v>
      </c>
      <c r="E121" s="32"/>
      <c r="F121" s="67">
        <f t="shared" ref="F121:F132" si="4">ROUND(D121*E121,2)</f>
        <v>0</v>
      </c>
    </row>
    <row r="122" spans="1:6" x14ac:dyDescent="0.2">
      <c r="A122" s="61" t="s">
        <v>15</v>
      </c>
      <c r="B122" s="75" t="s">
        <v>60</v>
      </c>
      <c r="C122" s="77" t="s">
        <v>57</v>
      </c>
      <c r="D122" s="67">
        <v>200</v>
      </c>
      <c r="E122" s="32"/>
      <c r="F122" s="67">
        <f t="shared" si="4"/>
        <v>0</v>
      </c>
    </row>
    <row r="123" spans="1:6" x14ac:dyDescent="0.2">
      <c r="A123" s="61" t="s">
        <v>16</v>
      </c>
      <c r="B123" s="75" t="s">
        <v>61</v>
      </c>
      <c r="C123" s="77" t="s">
        <v>57</v>
      </c>
      <c r="D123" s="67">
        <v>200</v>
      </c>
      <c r="E123" s="32"/>
      <c r="F123" s="67">
        <f t="shared" si="4"/>
        <v>0</v>
      </c>
    </row>
    <row r="124" spans="1:6" x14ac:dyDescent="0.2">
      <c r="A124" s="61" t="s">
        <v>17</v>
      </c>
      <c r="B124" s="75" t="s">
        <v>62</v>
      </c>
      <c r="C124" s="77" t="s">
        <v>57</v>
      </c>
      <c r="D124" s="67">
        <v>200</v>
      </c>
      <c r="E124" s="32"/>
      <c r="F124" s="67">
        <f t="shared" si="4"/>
        <v>0</v>
      </c>
    </row>
    <row r="125" spans="1:6" x14ac:dyDescent="0.2">
      <c r="A125" s="61" t="s">
        <v>19</v>
      </c>
      <c r="B125" s="75" t="s">
        <v>192</v>
      </c>
      <c r="C125" s="77" t="s">
        <v>57</v>
      </c>
      <c r="D125" s="67">
        <v>200</v>
      </c>
      <c r="E125" s="32"/>
      <c r="F125" s="67">
        <f t="shared" si="4"/>
        <v>0</v>
      </c>
    </row>
    <row r="126" spans="1:6" x14ac:dyDescent="0.2">
      <c r="A126" s="61" t="s">
        <v>20</v>
      </c>
      <c r="B126" s="75" t="s">
        <v>98</v>
      </c>
      <c r="C126" s="77" t="s">
        <v>57</v>
      </c>
      <c r="D126" s="67">
        <v>200</v>
      </c>
      <c r="E126" s="32"/>
      <c r="F126" s="67">
        <f t="shared" si="4"/>
        <v>0</v>
      </c>
    </row>
    <row r="127" spans="1:6" x14ac:dyDescent="0.2">
      <c r="A127" s="61" t="s">
        <v>22</v>
      </c>
      <c r="B127" s="75" t="s">
        <v>99</v>
      </c>
      <c r="C127" s="77" t="s">
        <v>57</v>
      </c>
      <c r="D127" s="67">
        <v>200</v>
      </c>
      <c r="E127" s="32"/>
      <c r="F127" s="67">
        <f t="shared" si="4"/>
        <v>0</v>
      </c>
    </row>
    <row r="128" spans="1:6" x14ac:dyDescent="0.2">
      <c r="A128" s="61" t="s">
        <v>24</v>
      </c>
      <c r="B128" s="75" t="s">
        <v>63</v>
      </c>
      <c r="C128" s="77" t="s">
        <v>57</v>
      </c>
      <c r="D128" s="67">
        <v>100</v>
      </c>
      <c r="E128" s="32"/>
      <c r="F128" s="67">
        <f t="shared" si="4"/>
        <v>0</v>
      </c>
    </row>
    <row r="129" spans="1:8" x14ac:dyDescent="0.2">
      <c r="A129" s="61" t="s">
        <v>25</v>
      </c>
      <c r="B129" s="75" t="s">
        <v>64</v>
      </c>
      <c r="C129" s="77" t="s">
        <v>57</v>
      </c>
      <c r="D129" s="67">
        <v>100</v>
      </c>
      <c r="E129" s="32"/>
      <c r="F129" s="67">
        <f t="shared" si="4"/>
        <v>0</v>
      </c>
    </row>
    <row r="130" spans="1:8" x14ac:dyDescent="0.2">
      <c r="A130" s="61" t="s">
        <v>26</v>
      </c>
      <c r="B130" s="75" t="s">
        <v>65</v>
      </c>
      <c r="C130" s="77" t="s">
        <v>57</v>
      </c>
      <c r="D130" s="67">
        <v>100</v>
      </c>
      <c r="E130" s="32"/>
      <c r="F130" s="67">
        <f t="shared" si="4"/>
        <v>0</v>
      </c>
    </row>
    <row r="131" spans="1:8" x14ac:dyDescent="0.2">
      <c r="A131" s="61" t="s">
        <v>27</v>
      </c>
      <c r="B131" s="75" t="s">
        <v>100</v>
      </c>
      <c r="C131" s="77" t="s">
        <v>57</v>
      </c>
      <c r="D131" s="67">
        <v>100</v>
      </c>
      <c r="E131" s="32"/>
      <c r="F131" s="67">
        <f t="shared" ref="F131" si="5">ROUND(D131*E131,2)</f>
        <v>0</v>
      </c>
    </row>
    <row r="132" spans="1:8" x14ac:dyDescent="0.2">
      <c r="A132" s="61" t="s">
        <v>28</v>
      </c>
      <c r="B132" s="75" t="s">
        <v>66</v>
      </c>
      <c r="C132" s="77" t="s">
        <v>57</v>
      </c>
      <c r="D132" s="67">
        <v>100</v>
      </c>
      <c r="E132" s="32"/>
      <c r="F132" s="67">
        <f t="shared" si="4"/>
        <v>0</v>
      </c>
    </row>
    <row r="133" spans="1:8" s="57" customFormat="1" x14ac:dyDescent="0.2">
      <c r="A133" s="82" t="s">
        <v>149</v>
      </c>
      <c r="B133" s="83"/>
      <c r="C133" s="84"/>
      <c r="D133" s="62"/>
      <c r="E133" s="156"/>
      <c r="F133" s="59">
        <f>SUM(F121:F132)</f>
        <v>0</v>
      </c>
    </row>
    <row r="134" spans="1:8" s="63" customFormat="1" x14ac:dyDescent="0.2">
      <c r="A134" s="146"/>
      <c r="B134" s="83"/>
      <c r="C134" s="84"/>
      <c r="D134" s="62"/>
      <c r="E134" s="156"/>
      <c r="F134" s="62"/>
    </row>
    <row r="135" spans="1:8" s="57" customFormat="1" x14ac:dyDescent="0.2">
      <c r="A135" s="208" t="s">
        <v>150</v>
      </c>
      <c r="B135" s="209"/>
      <c r="C135" s="209"/>
      <c r="D135" s="209"/>
      <c r="E135" s="210"/>
      <c r="F135" s="59">
        <f>F133+F115+F108+F75</f>
        <v>0</v>
      </c>
    </row>
    <row r="136" spans="1:8" s="57" customFormat="1" x14ac:dyDescent="0.2">
      <c r="A136" s="147"/>
      <c r="B136" s="148"/>
      <c r="C136" s="137"/>
      <c r="D136" s="64"/>
      <c r="E136" s="149"/>
      <c r="F136" s="64"/>
    </row>
    <row r="137" spans="1:8" x14ac:dyDescent="0.2">
      <c r="A137" s="150" t="s">
        <v>117</v>
      </c>
      <c r="B137" s="151"/>
    </row>
    <row r="138" spans="1:8" s="152" customFormat="1" x14ac:dyDescent="0.2">
      <c r="A138" s="33" t="s">
        <v>193</v>
      </c>
      <c r="B138" s="33"/>
      <c r="C138" s="33"/>
      <c r="D138" s="33"/>
      <c r="E138" s="33"/>
      <c r="F138" s="33"/>
      <c r="G138" s="33"/>
    </row>
    <row r="139" spans="1:8" s="152" customFormat="1" x14ac:dyDescent="0.2">
      <c r="A139" s="33" t="s">
        <v>115</v>
      </c>
      <c r="B139" s="33"/>
      <c r="C139" s="33"/>
      <c r="D139" s="33"/>
      <c r="E139" s="33"/>
      <c r="F139" s="33"/>
      <c r="G139" s="33"/>
    </row>
    <row r="140" spans="1:8" s="152" customFormat="1" x14ac:dyDescent="0.2">
      <c r="A140" s="33" t="s">
        <v>116</v>
      </c>
      <c r="B140" s="34"/>
      <c r="C140" s="35"/>
      <c r="D140" s="36"/>
      <c r="E140" s="36"/>
      <c r="F140" s="36"/>
      <c r="G140" s="135"/>
    </row>
    <row r="141" spans="1:8" s="152" customFormat="1" x14ac:dyDescent="0.2">
      <c r="A141" s="33"/>
      <c r="B141" s="34"/>
      <c r="C141" s="35"/>
      <c r="D141" s="36"/>
      <c r="E141" s="36"/>
      <c r="F141" s="36"/>
      <c r="G141" s="135"/>
    </row>
    <row r="142" spans="1:8" x14ac:dyDescent="0.2">
      <c r="A142" s="33"/>
      <c r="B142" s="34"/>
      <c r="C142" s="41"/>
      <c r="D142" s="36"/>
      <c r="E142" s="36"/>
      <c r="F142" s="36"/>
      <c r="G142" s="135"/>
      <c r="H142" s="152"/>
    </row>
    <row r="143" spans="1:8" x14ac:dyDescent="0.2">
      <c r="A143" s="33"/>
      <c r="B143" s="34"/>
      <c r="C143" s="41"/>
      <c r="D143" s="36"/>
      <c r="E143" s="36"/>
      <c r="F143" s="36"/>
      <c r="G143" s="135"/>
      <c r="H143" s="152"/>
    </row>
    <row r="144" spans="1:8" x14ac:dyDescent="0.2">
      <c r="A144" s="33"/>
      <c r="B144" s="34"/>
      <c r="C144" s="41"/>
      <c r="D144" s="36"/>
      <c r="E144" s="36"/>
      <c r="F144" s="36"/>
      <c r="G144" s="135"/>
      <c r="H144" s="152"/>
    </row>
    <row r="145" spans="1:8" x14ac:dyDescent="0.2">
      <c r="A145" s="47" t="s">
        <v>3</v>
      </c>
      <c r="B145" s="47"/>
      <c r="C145" s="48"/>
      <c r="D145" s="49" t="s">
        <v>4</v>
      </c>
      <c r="E145" s="50"/>
    </row>
    <row r="146" spans="1:8" x14ac:dyDescent="0.2">
      <c r="A146" s="125"/>
      <c r="B146" s="125"/>
      <c r="C146" s="131"/>
      <c r="D146" s="127"/>
      <c r="E146" s="132"/>
      <c r="F146" s="127"/>
    </row>
    <row r="147" spans="1:8" ht="12.75" customHeight="1" x14ac:dyDescent="0.2">
      <c r="A147" s="197">
        <f>REKAPITULACIJA!A36</f>
        <v>0</v>
      </c>
      <c r="B147" s="197"/>
      <c r="C147" s="131"/>
      <c r="D147" s="133"/>
      <c r="E147" s="134"/>
      <c r="F147" s="133"/>
    </row>
    <row r="148" spans="1:8" x14ac:dyDescent="0.2">
      <c r="G148" s="135"/>
      <c r="H148" s="152"/>
    </row>
    <row r="149" spans="1:8" x14ac:dyDescent="0.2">
      <c r="A149" s="33"/>
      <c r="B149" s="34"/>
      <c r="C149" s="41"/>
      <c r="D149" s="36"/>
      <c r="E149" s="36"/>
      <c r="F149" s="36"/>
      <c r="G149" s="135"/>
      <c r="H149" s="152"/>
    </row>
    <row r="150" spans="1:8" x14ac:dyDescent="0.2">
      <c r="A150" s="33"/>
      <c r="B150" s="34"/>
      <c r="C150" s="41"/>
      <c r="D150" s="36"/>
      <c r="E150" s="36"/>
      <c r="F150" s="36"/>
      <c r="G150" s="135"/>
      <c r="H150" s="152"/>
    </row>
    <row r="151" spans="1:8" x14ac:dyDescent="0.2">
      <c r="A151" s="33"/>
      <c r="B151" s="34"/>
      <c r="C151" s="41"/>
      <c r="D151" s="36"/>
      <c r="E151" s="36"/>
      <c r="F151" s="36"/>
      <c r="G151" s="135"/>
      <c r="H151" s="152"/>
    </row>
    <row r="152" spans="1:8" x14ac:dyDescent="0.2">
      <c r="A152" s="33"/>
      <c r="B152" s="34"/>
      <c r="C152" s="41"/>
      <c r="D152" s="36"/>
      <c r="E152" s="36"/>
      <c r="F152" s="36"/>
      <c r="G152" s="135"/>
      <c r="H152" s="152"/>
    </row>
  </sheetData>
  <sheetProtection password="DB53" sheet="1" objects="1" scenarios="1" selectLockedCells="1"/>
  <mergeCells count="5">
    <mergeCell ref="A16:E16"/>
    <mergeCell ref="A18:E18"/>
    <mergeCell ref="C21:D21"/>
    <mergeCell ref="A147:B147"/>
    <mergeCell ref="A135:E135"/>
  </mergeCells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E26" sqref="E26"/>
    </sheetView>
  </sheetViews>
  <sheetFormatPr defaultRowHeight="12.75" x14ac:dyDescent="0.2"/>
  <cols>
    <col min="1" max="1" width="4.7109375" style="18" customWidth="1"/>
    <col min="2" max="2" width="30.7109375" style="19" customWidth="1"/>
    <col min="3" max="3" width="4.7109375" style="20" customWidth="1"/>
    <col min="4" max="4" width="11.7109375" style="21" customWidth="1"/>
    <col min="5" max="5" width="11.7109375" style="23" customWidth="1"/>
    <col min="6" max="6" width="11.7109375" style="21" customWidth="1"/>
    <col min="7" max="7" width="6.7109375" style="22" customWidth="1"/>
    <col min="8" max="8" width="3.7109375" style="29" customWidth="1"/>
    <col min="9" max="16384" width="9.140625" style="29"/>
  </cols>
  <sheetData>
    <row r="1" spans="1:6" s="6" customFormat="1" x14ac:dyDescent="0.2">
      <c r="A1" s="1"/>
      <c r="B1" s="2"/>
      <c r="C1" s="3"/>
      <c r="D1" s="4"/>
      <c r="E1" s="4"/>
      <c r="F1" s="4"/>
    </row>
    <row r="2" spans="1:6" s="6" customFormat="1" x14ac:dyDescent="0.2">
      <c r="A2" s="1"/>
      <c r="B2" s="2"/>
      <c r="C2" s="3"/>
      <c r="D2" s="4"/>
      <c r="E2" s="4"/>
      <c r="F2" s="4"/>
    </row>
    <row r="3" spans="1:6" s="6" customFormat="1" x14ac:dyDescent="0.2">
      <c r="A3" s="1"/>
      <c r="B3" s="2"/>
      <c r="C3" s="3"/>
      <c r="D3" s="4"/>
      <c r="E3" s="4"/>
      <c r="F3" s="4"/>
    </row>
    <row r="4" spans="1:6" s="6" customFormat="1" x14ac:dyDescent="0.2">
      <c r="A4" s="1"/>
      <c r="B4" s="2"/>
      <c r="C4" s="3"/>
      <c r="D4" s="4"/>
      <c r="E4" s="4"/>
      <c r="F4" s="4"/>
    </row>
    <row r="5" spans="1:6" s="6" customFormat="1" x14ac:dyDescent="0.2">
      <c r="A5" s="1"/>
      <c r="B5" s="2"/>
      <c r="C5" s="3"/>
      <c r="D5" s="4"/>
      <c r="E5" s="4"/>
      <c r="F5" s="4"/>
    </row>
    <row r="6" spans="1:6" s="6" customFormat="1" x14ac:dyDescent="0.2">
      <c r="A6" s="1"/>
      <c r="B6" s="2"/>
      <c r="C6" s="3"/>
      <c r="D6" s="4"/>
      <c r="E6" s="4"/>
      <c r="F6" s="4"/>
    </row>
    <row r="7" spans="1:6" s="6" customFormat="1" x14ac:dyDescent="0.2">
      <c r="A7" s="1"/>
      <c r="B7" s="2"/>
      <c r="C7" s="3"/>
      <c r="D7" s="4"/>
      <c r="E7" s="4"/>
      <c r="F7" s="4"/>
    </row>
    <row r="8" spans="1:6" s="6" customFormat="1" x14ac:dyDescent="0.2">
      <c r="A8" s="1" t="s">
        <v>194</v>
      </c>
      <c r="B8" s="2"/>
      <c r="C8" s="3"/>
      <c r="D8" s="4"/>
      <c r="E8" s="4"/>
      <c r="F8" s="26" t="s">
        <v>196</v>
      </c>
    </row>
    <row r="9" spans="1:6" s="6" customFormat="1" x14ac:dyDescent="0.2">
      <c r="A9" s="1" t="s">
        <v>195</v>
      </c>
      <c r="B9" s="2"/>
      <c r="C9" s="3"/>
      <c r="D9" s="4"/>
      <c r="E9" s="4"/>
      <c r="F9" s="4"/>
    </row>
    <row r="10" spans="1:6" s="6" customFormat="1" x14ac:dyDescent="0.2">
      <c r="A10" s="1"/>
      <c r="B10" s="2"/>
      <c r="C10" s="3"/>
      <c r="D10" s="4"/>
      <c r="E10" s="4"/>
      <c r="F10" s="4"/>
    </row>
    <row r="11" spans="1:6" s="6" customFormat="1" x14ac:dyDescent="0.2">
      <c r="A11" s="1" t="s">
        <v>105</v>
      </c>
      <c r="B11" s="2"/>
      <c r="C11" s="3"/>
      <c r="D11" s="4"/>
      <c r="E11" s="4"/>
      <c r="F11" s="4"/>
    </row>
    <row r="12" spans="1:6" s="11" customFormat="1" x14ac:dyDescent="0.2">
      <c r="A12" s="7" t="s">
        <v>119</v>
      </c>
      <c r="B12" s="8"/>
      <c r="C12" s="9"/>
      <c r="D12" s="10"/>
      <c r="E12" s="10"/>
      <c r="F12" s="10"/>
    </row>
    <row r="13" spans="1:6" s="6" customFormat="1" x14ac:dyDescent="0.2">
      <c r="A13" s="1"/>
      <c r="B13" s="2"/>
      <c r="C13" s="3"/>
      <c r="D13" s="4"/>
      <c r="E13" s="4"/>
      <c r="F13" s="4"/>
    </row>
    <row r="14" spans="1:6" s="6" customFormat="1" x14ac:dyDescent="0.2">
      <c r="A14" s="1" t="s">
        <v>5</v>
      </c>
      <c r="B14" s="2"/>
      <c r="C14" s="3"/>
      <c r="D14" s="4"/>
      <c r="E14" s="4"/>
      <c r="F14" s="4"/>
    </row>
    <row r="15" spans="1:6" s="6" customFormat="1" x14ac:dyDescent="0.2">
      <c r="A15" s="1"/>
      <c r="B15" s="2"/>
      <c r="C15" s="3"/>
      <c r="D15" s="4"/>
      <c r="E15" s="4"/>
      <c r="F15" s="4"/>
    </row>
    <row r="16" spans="1:6" s="6" customFormat="1" x14ac:dyDescent="0.2">
      <c r="A16" s="211">
        <f>REKAPITULACIJA!A14</f>
        <v>0</v>
      </c>
      <c r="B16" s="211"/>
      <c r="C16" s="211"/>
      <c r="D16" s="211"/>
      <c r="E16" s="211"/>
      <c r="F16" s="4"/>
    </row>
    <row r="17" spans="1:7" s="6" customFormat="1" x14ac:dyDescent="0.2">
      <c r="A17" s="44"/>
      <c r="B17" s="44"/>
      <c r="C17" s="45"/>
      <c r="D17" s="46"/>
      <c r="E17" s="46"/>
      <c r="F17" s="4"/>
    </row>
    <row r="18" spans="1:7" s="6" customFormat="1" x14ac:dyDescent="0.2">
      <c r="A18" s="211">
        <f>REKAPITULACIJA!A16</f>
        <v>0</v>
      </c>
      <c r="B18" s="211"/>
      <c r="C18" s="211"/>
      <c r="D18" s="211"/>
      <c r="E18" s="211"/>
      <c r="F18" s="4"/>
    </row>
    <row r="19" spans="1:7" s="6" customFormat="1" x14ac:dyDescent="0.2">
      <c r="A19" s="1"/>
      <c r="B19" s="2"/>
      <c r="C19" s="3"/>
      <c r="D19" s="4"/>
      <c r="E19" s="4"/>
      <c r="F19" s="4"/>
    </row>
    <row r="20" spans="1:7" s="6" customFormat="1" x14ac:dyDescent="0.2">
      <c r="A20" s="1"/>
      <c r="B20" s="2"/>
      <c r="C20" s="3"/>
      <c r="D20" s="4"/>
      <c r="E20" s="4"/>
      <c r="F20" s="4"/>
    </row>
    <row r="21" spans="1:7" s="57" customFormat="1" ht="12.75" customHeight="1" x14ac:dyDescent="0.2">
      <c r="A21" s="43"/>
      <c r="B21" s="54" t="s">
        <v>6</v>
      </c>
      <c r="C21" s="207"/>
      <c r="D21" s="207"/>
      <c r="E21" s="55"/>
      <c r="F21" s="56"/>
    </row>
    <row r="22" spans="1:7" s="11" customFormat="1" x14ac:dyDescent="0.2">
      <c r="A22" s="7"/>
      <c r="B22" s="17"/>
      <c r="C22" s="24"/>
      <c r="D22" s="25"/>
      <c r="E22" s="10"/>
      <c r="F22" s="10"/>
    </row>
    <row r="23" spans="1:7" s="6" customFormat="1" x14ac:dyDescent="0.2">
      <c r="A23" s="1"/>
      <c r="B23" s="2"/>
      <c r="C23" s="3"/>
      <c r="D23" s="4"/>
      <c r="E23" s="4"/>
      <c r="F23" s="4"/>
    </row>
    <row r="24" spans="1:7" s="11" customFormat="1" ht="25.5" x14ac:dyDescent="0.2">
      <c r="A24" s="12" t="s">
        <v>7</v>
      </c>
      <c r="B24" s="12" t="s">
        <v>109</v>
      </c>
      <c r="C24" s="12" t="s">
        <v>8</v>
      </c>
      <c r="D24" s="13" t="s">
        <v>9</v>
      </c>
      <c r="E24" s="14" t="s">
        <v>110</v>
      </c>
      <c r="F24" s="13" t="s">
        <v>1</v>
      </c>
    </row>
    <row r="25" spans="1:7" ht="25.5" x14ac:dyDescent="0.2">
      <c r="A25" s="27" t="s">
        <v>10</v>
      </c>
      <c r="B25" s="90" t="s">
        <v>107</v>
      </c>
      <c r="C25" s="91"/>
      <c r="D25" s="92"/>
      <c r="E25" s="93"/>
      <c r="F25" s="92"/>
    </row>
    <row r="26" spans="1:7" ht="51" x14ac:dyDescent="0.2">
      <c r="A26" s="28"/>
      <c r="B26" s="94" t="s">
        <v>113</v>
      </c>
      <c r="C26" s="95" t="s">
        <v>23</v>
      </c>
      <c r="D26" s="96">
        <v>330000</v>
      </c>
      <c r="E26" s="97"/>
      <c r="F26" s="96">
        <f>ROUND(D26*E26,2)</f>
        <v>0</v>
      </c>
    </row>
    <row r="27" spans="1:7" x14ac:dyDescent="0.2">
      <c r="A27" s="213" t="s">
        <v>2</v>
      </c>
      <c r="B27" s="214"/>
      <c r="C27" s="214"/>
      <c r="D27" s="214"/>
      <c r="E27" s="215"/>
      <c r="F27" s="30">
        <f>SUM(F25:F26)</f>
        <v>0</v>
      </c>
    </row>
    <row r="30" spans="1:7" x14ac:dyDescent="0.2">
      <c r="A30" s="18" t="s">
        <v>114</v>
      </c>
      <c r="B30" s="18"/>
      <c r="C30" s="18"/>
      <c r="D30" s="18"/>
      <c r="E30" s="18"/>
      <c r="F30" s="18"/>
      <c r="G30" s="18"/>
    </row>
    <row r="31" spans="1:7" x14ac:dyDescent="0.2">
      <c r="A31" s="18" t="s">
        <v>115</v>
      </c>
      <c r="B31" s="18"/>
      <c r="C31" s="18"/>
      <c r="D31" s="18"/>
      <c r="E31" s="18"/>
      <c r="F31" s="18"/>
      <c r="G31" s="18"/>
    </row>
    <row r="32" spans="1:7" x14ac:dyDescent="0.2">
      <c r="A32" s="18" t="s">
        <v>116</v>
      </c>
      <c r="C32" s="31"/>
      <c r="E32" s="21"/>
    </row>
    <row r="33" spans="1:6" x14ac:dyDescent="0.2">
      <c r="C33" s="31"/>
      <c r="E33" s="21"/>
    </row>
    <row r="34" spans="1:6" x14ac:dyDescent="0.2">
      <c r="E34" s="21"/>
    </row>
    <row r="35" spans="1:6" x14ac:dyDescent="0.2">
      <c r="E35" s="21"/>
    </row>
    <row r="36" spans="1:6" x14ac:dyDescent="0.2">
      <c r="E36" s="21"/>
    </row>
    <row r="37" spans="1:6" x14ac:dyDescent="0.2">
      <c r="A37" s="1" t="s">
        <v>3</v>
      </c>
      <c r="B37" s="2"/>
      <c r="C37" s="3"/>
      <c r="D37" s="16" t="s">
        <v>4</v>
      </c>
      <c r="E37" s="15"/>
      <c r="F37" s="4"/>
    </row>
    <row r="38" spans="1:6" x14ac:dyDescent="0.2">
      <c r="A38" s="1"/>
      <c r="B38" s="2"/>
      <c r="C38" s="3"/>
      <c r="D38" s="4"/>
      <c r="E38" s="5"/>
      <c r="F38" s="4"/>
    </row>
    <row r="39" spans="1:6" s="51" customFormat="1" ht="12.75" customHeight="1" x14ac:dyDescent="0.2">
      <c r="A39" s="212">
        <f>REKAPITULACIJA!A36</f>
        <v>0</v>
      </c>
      <c r="B39" s="212"/>
      <c r="C39" s="48"/>
      <c r="D39" s="52"/>
      <c r="E39" s="53"/>
      <c r="F39" s="52"/>
    </row>
    <row r="40" spans="1:6" x14ac:dyDescent="0.2">
      <c r="A40" s="1"/>
      <c r="B40" s="2"/>
      <c r="C40" s="3"/>
      <c r="D40" s="4"/>
      <c r="E40" s="5"/>
      <c r="F40" s="4"/>
    </row>
  </sheetData>
  <sheetProtection selectLockedCells="1"/>
  <mergeCells count="5">
    <mergeCell ref="A16:E16"/>
    <mergeCell ref="A18:E18"/>
    <mergeCell ref="A39:B39"/>
    <mergeCell ref="C21:D21"/>
    <mergeCell ref="A27:E27"/>
  </mergeCells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E26" sqref="E26"/>
    </sheetView>
  </sheetViews>
  <sheetFormatPr defaultRowHeight="12.75" x14ac:dyDescent="0.2"/>
  <cols>
    <col min="1" max="1" width="4.7109375" style="33" customWidth="1"/>
    <col min="2" max="2" width="30.7109375" style="34" customWidth="1"/>
    <col min="3" max="3" width="4.7109375" style="41" customWidth="1"/>
    <col min="4" max="4" width="11.7109375" style="36" customWidth="1"/>
    <col min="5" max="5" width="11.7109375" style="42" customWidth="1"/>
    <col min="6" max="6" width="11.7109375" style="36" customWidth="1"/>
    <col min="7" max="7" width="6.7109375" style="135" customWidth="1"/>
    <col min="8" max="8" width="3.7109375" style="152" customWidth="1"/>
    <col min="9" max="16384" width="9.140625" style="152"/>
  </cols>
  <sheetData>
    <row r="1" spans="1:6" s="51" customFormat="1" x14ac:dyDescent="0.2">
      <c r="A1" s="47"/>
      <c r="B1" s="37"/>
      <c r="C1" s="38"/>
      <c r="D1" s="39"/>
      <c r="E1" s="39"/>
      <c r="F1" s="39"/>
    </row>
    <row r="2" spans="1:6" s="51" customFormat="1" x14ac:dyDescent="0.2">
      <c r="A2" s="47"/>
      <c r="B2" s="37"/>
      <c r="C2" s="38"/>
      <c r="D2" s="39"/>
      <c r="E2" s="39"/>
      <c r="F2" s="39"/>
    </row>
    <row r="3" spans="1:6" s="51" customFormat="1" x14ac:dyDescent="0.2">
      <c r="A3" s="47"/>
      <c r="B3" s="37"/>
      <c r="C3" s="38"/>
      <c r="D3" s="39"/>
      <c r="E3" s="39"/>
      <c r="F3" s="39"/>
    </row>
    <row r="4" spans="1:6" s="51" customFormat="1" x14ac:dyDescent="0.2">
      <c r="A4" s="47"/>
      <c r="B4" s="37"/>
      <c r="C4" s="38"/>
      <c r="D4" s="39"/>
      <c r="E4" s="39"/>
      <c r="F4" s="39"/>
    </row>
    <row r="5" spans="1:6" s="51" customFormat="1" x14ac:dyDescent="0.2">
      <c r="A5" s="47"/>
      <c r="B5" s="37"/>
      <c r="C5" s="38"/>
      <c r="D5" s="39"/>
      <c r="E5" s="39"/>
      <c r="F5" s="39"/>
    </row>
    <row r="6" spans="1:6" s="51" customFormat="1" x14ac:dyDescent="0.2">
      <c r="A6" s="47"/>
      <c r="B6" s="37"/>
      <c r="C6" s="38"/>
      <c r="D6" s="39"/>
      <c r="E6" s="39"/>
      <c r="F6" s="39"/>
    </row>
    <row r="7" spans="1:6" s="51" customFormat="1" x14ac:dyDescent="0.2">
      <c r="A7" s="47"/>
      <c r="B7" s="37"/>
      <c r="C7" s="38"/>
      <c r="D7" s="39"/>
      <c r="E7" s="39"/>
      <c r="F7" s="39"/>
    </row>
    <row r="8" spans="1:6" s="51" customFormat="1" x14ac:dyDescent="0.2">
      <c r="A8" s="47" t="s">
        <v>194</v>
      </c>
      <c r="B8" s="37"/>
      <c r="C8" s="38"/>
      <c r="D8" s="39"/>
      <c r="E8" s="39"/>
      <c r="F8" s="122" t="s">
        <v>196</v>
      </c>
    </row>
    <row r="9" spans="1:6" s="51" customFormat="1" x14ac:dyDescent="0.2">
      <c r="A9" s="125" t="s">
        <v>195</v>
      </c>
      <c r="B9" s="126"/>
      <c r="C9" s="38"/>
      <c r="D9" s="39"/>
      <c r="E9" s="39"/>
      <c r="F9" s="39"/>
    </row>
    <row r="10" spans="1:6" s="51" customFormat="1" x14ac:dyDescent="0.2">
      <c r="A10" s="47"/>
      <c r="B10" s="37"/>
      <c r="C10" s="38"/>
      <c r="D10" s="39"/>
      <c r="E10" s="39"/>
      <c r="F10" s="39"/>
    </row>
    <row r="11" spans="1:6" s="51" customFormat="1" x14ac:dyDescent="0.2">
      <c r="A11" s="47" t="s">
        <v>106</v>
      </c>
      <c r="B11" s="37"/>
      <c r="C11" s="38"/>
      <c r="D11" s="39"/>
      <c r="E11" s="39"/>
      <c r="F11" s="39"/>
    </row>
    <row r="12" spans="1:6" s="57" customFormat="1" x14ac:dyDescent="0.2">
      <c r="A12" s="43" t="s">
        <v>200</v>
      </c>
      <c r="B12" s="136"/>
      <c r="C12" s="114"/>
      <c r="D12" s="56"/>
      <c r="E12" s="56"/>
      <c r="F12" s="56"/>
    </row>
    <row r="13" spans="1:6" s="51" customFormat="1" x14ac:dyDescent="0.2">
      <c r="A13" s="47"/>
      <c r="B13" s="37"/>
      <c r="C13" s="38"/>
      <c r="D13" s="39"/>
      <c r="E13" s="39"/>
      <c r="F13" s="39"/>
    </row>
    <row r="14" spans="1:6" s="51" customFormat="1" x14ac:dyDescent="0.2">
      <c r="A14" s="47" t="s">
        <v>5</v>
      </c>
      <c r="B14" s="37"/>
      <c r="C14" s="38"/>
      <c r="D14" s="39"/>
      <c r="E14" s="39"/>
      <c r="F14" s="39"/>
    </row>
    <row r="15" spans="1:6" s="51" customFormat="1" x14ac:dyDescent="0.2">
      <c r="A15" s="47"/>
      <c r="B15" s="37"/>
      <c r="C15" s="38"/>
      <c r="D15" s="39"/>
      <c r="E15" s="39"/>
      <c r="F15" s="39"/>
    </row>
    <row r="16" spans="1:6" s="51" customFormat="1" x14ac:dyDescent="0.2">
      <c r="A16" s="206">
        <f>REKAPITULACIJA!A14</f>
        <v>0</v>
      </c>
      <c r="B16" s="206"/>
      <c r="C16" s="206"/>
      <c r="D16" s="206"/>
      <c r="E16" s="206"/>
      <c r="F16" s="39"/>
    </row>
    <row r="17" spans="1:7" s="51" customFormat="1" x14ac:dyDescent="0.2">
      <c r="A17" s="44"/>
      <c r="B17" s="44"/>
      <c r="C17" s="45"/>
      <c r="D17" s="46"/>
      <c r="E17" s="46"/>
      <c r="F17" s="39"/>
    </row>
    <row r="18" spans="1:7" s="51" customFormat="1" x14ac:dyDescent="0.2">
      <c r="A18" s="206">
        <f>REKAPITULACIJA!A16</f>
        <v>0</v>
      </c>
      <c r="B18" s="206"/>
      <c r="C18" s="206"/>
      <c r="D18" s="206"/>
      <c r="E18" s="206"/>
      <c r="F18" s="39"/>
    </row>
    <row r="19" spans="1:7" s="51" customFormat="1" x14ac:dyDescent="0.2">
      <c r="A19" s="47"/>
      <c r="B19" s="37"/>
      <c r="C19" s="38"/>
      <c r="D19" s="39"/>
      <c r="E19" s="39"/>
      <c r="F19" s="39"/>
    </row>
    <row r="20" spans="1:7" s="51" customFormat="1" x14ac:dyDescent="0.2">
      <c r="A20" s="47"/>
      <c r="B20" s="37"/>
      <c r="C20" s="38"/>
      <c r="D20" s="39"/>
      <c r="E20" s="39"/>
      <c r="F20" s="39"/>
    </row>
    <row r="21" spans="1:7" s="57" customFormat="1" ht="12.75" customHeight="1" x14ac:dyDescent="0.2">
      <c r="A21" s="43"/>
      <c r="B21" s="54" t="s">
        <v>6</v>
      </c>
      <c r="C21" s="207"/>
      <c r="D21" s="207"/>
      <c r="E21" s="55"/>
      <c r="F21" s="56"/>
    </row>
    <row r="22" spans="1:7" s="57" customFormat="1" x14ac:dyDescent="0.2">
      <c r="A22" s="43"/>
      <c r="B22" s="54"/>
      <c r="C22" s="137"/>
      <c r="D22" s="64"/>
      <c r="E22" s="56"/>
      <c r="F22" s="56"/>
    </row>
    <row r="23" spans="1:7" s="51" customFormat="1" x14ac:dyDescent="0.2">
      <c r="A23" s="47"/>
      <c r="B23" s="37"/>
      <c r="C23" s="38"/>
      <c r="D23" s="39"/>
      <c r="E23" s="39"/>
      <c r="F23" s="39"/>
    </row>
    <row r="24" spans="1:7" s="57" customFormat="1" ht="25.5" x14ac:dyDescent="0.2">
      <c r="A24" s="72" t="s">
        <v>7</v>
      </c>
      <c r="B24" s="72" t="s">
        <v>109</v>
      </c>
      <c r="C24" s="72" t="s">
        <v>8</v>
      </c>
      <c r="D24" s="73" t="s">
        <v>9</v>
      </c>
      <c r="E24" s="139" t="s">
        <v>110</v>
      </c>
      <c r="F24" s="73" t="s">
        <v>1</v>
      </c>
    </row>
    <row r="25" spans="1:7" ht="25.5" x14ac:dyDescent="0.2">
      <c r="A25" s="157" t="s">
        <v>10</v>
      </c>
      <c r="B25" s="158" t="s">
        <v>107</v>
      </c>
      <c r="C25" s="159"/>
      <c r="D25" s="160"/>
      <c r="E25" s="171"/>
      <c r="F25" s="160"/>
    </row>
    <row r="26" spans="1:7" ht="51" x14ac:dyDescent="0.2">
      <c r="A26" s="161"/>
      <c r="B26" s="162" t="s">
        <v>113</v>
      </c>
      <c r="C26" s="163" t="s">
        <v>23</v>
      </c>
      <c r="D26" s="164">
        <v>300000</v>
      </c>
      <c r="E26" s="97"/>
      <c r="F26" s="164">
        <f>ROUND(D26*E26,2)</f>
        <v>0</v>
      </c>
    </row>
    <row r="27" spans="1:7" x14ac:dyDescent="0.2">
      <c r="A27" s="216" t="s">
        <v>2</v>
      </c>
      <c r="B27" s="217"/>
      <c r="C27" s="217"/>
      <c r="D27" s="217"/>
      <c r="E27" s="218"/>
      <c r="F27" s="165">
        <f>SUM(F25:F26)</f>
        <v>0</v>
      </c>
    </row>
    <row r="30" spans="1:7" x14ac:dyDescent="0.2">
      <c r="A30" s="33" t="s">
        <v>114</v>
      </c>
      <c r="B30" s="33"/>
      <c r="C30" s="33"/>
      <c r="D30" s="33"/>
      <c r="E30" s="33"/>
      <c r="F30" s="33"/>
      <c r="G30" s="33"/>
    </row>
    <row r="31" spans="1:7" x14ac:dyDescent="0.2">
      <c r="A31" s="33" t="s">
        <v>115</v>
      </c>
      <c r="B31" s="33"/>
      <c r="C31" s="33"/>
      <c r="D31" s="33"/>
      <c r="E31" s="33"/>
      <c r="F31" s="33"/>
      <c r="G31" s="33"/>
    </row>
    <row r="32" spans="1:7" x14ac:dyDescent="0.2">
      <c r="A32" s="33" t="s">
        <v>116</v>
      </c>
      <c r="C32" s="35"/>
      <c r="E32" s="36"/>
    </row>
    <row r="33" spans="1:7" x14ac:dyDescent="0.2">
      <c r="C33" s="35"/>
      <c r="E33" s="36"/>
    </row>
    <row r="34" spans="1:7" x14ac:dyDescent="0.2">
      <c r="E34" s="36"/>
    </row>
    <row r="35" spans="1:7" x14ac:dyDescent="0.2">
      <c r="E35" s="36"/>
    </row>
    <row r="36" spans="1:7" x14ac:dyDescent="0.2">
      <c r="E36" s="36"/>
    </row>
    <row r="37" spans="1:7" x14ac:dyDescent="0.2">
      <c r="A37" s="47" t="s">
        <v>3</v>
      </c>
      <c r="B37" s="37"/>
      <c r="C37" s="38"/>
      <c r="D37" s="166" t="s">
        <v>4</v>
      </c>
      <c r="E37" s="50"/>
      <c r="F37" s="39"/>
    </row>
    <row r="38" spans="1:7" s="169" customFormat="1" x14ac:dyDescent="0.2">
      <c r="A38" s="125"/>
      <c r="B38" s="126"/>
      <c r="C38" s="167"/>
      <c r="D38" s="127"/>
      <c r="E38" s="132"/>
      <c r="F38" s="127"/>
      <c r="G38" s="168"/>
    </row>
    <row r="39" spans="1:7" s="170" customFormat="1" ht="12.75" customHeight="1" x14ac:dyDescent="0.2">
      <c r="A39" s="197">
        <f>REKAPITULACIJA!A36</f>
        <v>0</v>
      </c>
      <c r="B39" s="197"/>
      <c r="C39" s="131"/>
      <c r="D39" s="133"/>
      <c r="E39" s="134"/>
      <c r="F39" s="133"/>
    </row>
    <row r="40" spans="1:7" x14ac:dyDescent="0.2">
      <c r="A40" s="47"/>
      <c r="B40" s="37"/>
      <c r="C40" s="38"/>
      <c r="D40" s="39"/>
      <c r="E40" s="40"/>
      <c r="F40" s="39"/>
    </row>
  </sheetData>
  <sheetProtection password="DB53" sheet="1" objects="1" scenarios="1" selectLockedCells="1"/>
  <mergeCells count="5">
    <mergeCell ref="A16:E16"/>
    <mergeCell ref="A18:E18"/>
    <mergeCell ref="A39:B39"/>
    <mergeCell ref="C21:D21"/>
    <mergeCell ref="A27:E27"/>
  </mergeCells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16" workbookViewId="0">
      <selection activeCell="E35" sqref="E35"/>
    </sheetView>
  </sheetViews>
  <sheetFormatPr defaultRowHeight="12.75" x14ac:dyDescent="0.2"/>
  <cols>
    <col min="1" max="1" width="4.7109375" style="33" customWidth="1"/>
    <col min="2" max="2" width="30.7109375" style="34" customWidth="1"/>
    <col min="3" max="3" width="4.7109375" style="41" customWidth="1"/>
    <col min="4" max="6" width="11.7109375" style="36" customWidth="1"/>
    <col min="7" max="7" width="6.7109375" style="135" customWidth="1"/>
    <col min="8" max="8" width="3.7109375" style="152" customWidth="1"/>
    <col min="9" max="16384" width="9.140625" style="152"/>
  </cols>
  <sheetData>
    <row r="1" spans="1:7" s="51" customFormat="1" x14ac:dyDescent="0.2">
      <c r="A1" s="47"/>
      <c r="B1" s="37"/>
      <c r="C1" s="38"/>
      <c r="D1" s="39"/>
      <c r="E1" s="39"/>
      <c r="F1" s="39"/>
    </row>
    <row r="2" spans="1:7" s="51" customFormat="1" x14ac:dyDescent="0.2">
      <c r="A2" s="47"/>
      <c r="B2" s="37"/>
      <c r="C2" s="38"/>
      <c r="D2" s="39"/>
      <c r="E2" s="39"/>
      <c r="F2" s="39"/>
    </row>
    <row r="3" spans="1:7" s="51" customFormat="1" x14ac:dyDescent="0.2">
      <c r="A3" s="47"/>
      <c r="B3" s="37"/>
      <c r="C3" s="38"/>
      <c r="D3" s="39"/>
      <c r="E3" s="39"/>
      <c r="F3" s="39"/>
    </row>
    <row r="4" spans="1:7" s="51" customFormat="1" x14ac:dyDescent="0.2">
      <c r="A4" s="47"/>
      <c r="B4" s="37"/>
      <c r="C4" s="38"/>
      <c r="D4" s="39"/>
      <c r="E4" s="39"/>
      <c r="F4" s="39"/>
    </row>
    <row r="5" spans="1:7" s="51" customFormat="1" x14ac:dyDescent="0.2">
      <c r="A5" s="47"/>
      <c r="B5" s="37"/>
      <c r="C5" s="38"/>
      <c r="D5" s="39"/>
      <c r="E5" s="39"/>
      <c r="F5" s="39"/>
    </row>
    <row r="6" spans="1:7" s="51" customFormat="1" x14ac:dyDescent="0.2">
      <c r="A6" s="47"/>
      <c r="B6" s="37"/>
      <c r="C6" s="38"/>
      <c r="D6" s="39"/>
      <c r="E6" s="39"/>
      <c r="F6" s="39"/>
    </row>
    <row r="7" spans="1:7" s="51" customFormat="1" x14ac:dyDescent="0.2">
      <c r="A7" s="47"/>
      <c r="B7" s="37"/>
      <c r="C7" s="38"/>
      <c r="D7" s="39"/>
      <c r="E7" s="39"/>
      <c r="F7" s="39"/>
    </row>
    <row r="8" spans="1:7" s="51" customFormat="1" x14ac:dyDescent="0.2">
      <c r="A8" s="47" t="s">
        <v>194</v>
      </c>
      <c r="B8" s="37"/>
      <c r="C8" s="38"/>
      <c r="D8" s="39"/>
      <c r="E8" s="39"/>
      <c r="F8" s="122" t="s">
        <v>196</v>
      </c>
    </row>
    <row r="9" spans="1:7" s="51" customFormat="1" x14ac:dyDescent="0.2">
      <c r="A9" s="125" t="s">
        <v>195</v>
      </c>
      <c r="B9" s="126"/>
      <c r="C9" s="38"/>
      <c r="D9" s="39"/>
      <c r="E9" s="39"/>
      <c r="F9" s="39"/>
    </row>
    <row r="10" spans="1:7" s="51" customFormat="1" x14ac:dyDescent="0.2">
      <c r="A10" s="47"/>
      <c r="B10" s="37"/>
      <c r="C10" s="38"/>
      <c r="D10" s="39"/>
      <c r="E10" s="39"/>
      <c r="F10" s="39"/>
    </row>
    <row r="11" spans="1:7" s="51" customFormat="1" x14ac:dyDescent="0.2">
      <c r="A11" s="47" t="s">
        <v>121</v>
      </c>
      <c r="B11" s="37"/>
      <c r="C11" s="38"/>
      <c r="D11" s="39"/>
      <c r="E11" s="39"/>
      <c r="F11" s="39"/>
    </row>
    <row r="12" spans="1:7" s="57" customFormat="1" x14ac:dyDescent="0.2">
      <c r="A12" s="43" t="s">
        <v>120</v>
      </c>
      <c r="B12" s="136"/>
      <c r="C12" s="114"/>
      <c r="D12" s="56"/>
      <c r="E12" s="56"/>
      <c r="F12" s="56"/>
    </row>
    <row r="13" spans="1:7" s="51" customFormat="1" x14ac:dyDescent="0.2">
      <c r="A13" s="47"/>
      <c r="B13" s="37"/>
      <c r="C13" s="38"/>
      <c r="D13" s="39"/>
      <c r="E13" s="39"/>
      <c r="F13" s="39"/>
    </row>
    <row r="14" spans="1:7" s="51" customFormat="1" x14ac:dyDescent="0.2">
      <c r="A14" s="47" t="s">
        <v>5</v>
      </c>
      <c r="B14" s="37"/>
      <c r="C14" s="38"/>
      <c r="D14" s="39"/>
      <c r="E14" s="39"/>
      <c r="F14" s="39"/>
    </row>
    <row r="15" spans="1:7" s="51" customFormat="1" x14ac:dyDescent="0.2">
      <c r="A15" s="47"/>
      <c r="B15" s="37"/>
      <c r="C15" s="38"/>
      <c r="D15" s="39"/>
      <c r="E15" s="39"/>
      <c r="F15" s="39"/>
    </row>
    <row r="16" spans="1:7" s="51" customFormat="1" x14ac:dyDescent="0.2">
      <c r="A16" s="206">
        <f>REKAPITULACIJA!A14</f>
        <v>0</v>
      </c>
      <c r="B16" s="206"/>
      <c r="C16" s="206"/>
      <c r="D16" s="206"/>
      <c r="E16" s="206"/>
      <c r="F16" s="40"/>
      <c r="G16" s="39"/>
    </row>
    <row r="17" spans="1:7" s="51" customFormat="1" x14ac:dyDescent="0.2">
      <c r="A17" s="44"/>
      <c r="B17" s="44"/>
      <c r="C17" s="45"/>
      <c r="D17" s="46"/>
      <c r="E17" s="46"/>
      <c r="F17" s="40"/>
      <c r="G17" s="39"/>
    </row>
    <row r="18" spans="1:7" s="51" customFormat="1" x14ac:dyDescent="0.2">
      <c r="A18" s="206">
        <f>REKAPITULACIJA!A16</f>
        <v>0</v>
      </c>
      <c r="B18" s="206"/>
      <c r="C18" s="206"/>
      <c r="D18" s="206"/>
      <c r="E18" s="206"/>
      <c r="F18" s="40"/>
      <c r="G18" s="39"/>
    </row>
    <row r="19" spans="1:7" s="51" customFormat="1" x14ac:dyDescent="0.2">
      <c r="A19" s="47"/>
      <c r="B19" s="37"/>
      <c r="C19" s="38"/>
      <c r="D19" s="39"/>
      <c r="E19" s="40"/>
      <c r="F19" s="39"/>
    </row>
    <row r="20" spans="1:7" s="51" customFormat="1" x14ac:dyDescent="0.2">
      <c r="A20" s="47"/>
      <c r="B20" s="37"/>
      <c r="C20" s="38"/>
      <c r="D20" s="39"/>
      <c r="E20" s="40"/>
      <c r="F20" s="39"/>
    </row>
    <row r="21" spans="1:7" s="57" customFormat="1" ht="12.75" customHeight="1" x14ac:dyDescent="0.2">
      <c r="A21" s="43"/>
      <c r="B21" s="54" t="s">
        <v>6</v>
      </c>
      <c r="C21" s="207"/>
      <c r="D21" s="207"/>
      <c r="E21" s="55"/>
      <c r="F21" s="56"/>
    </row>
    <row r="22" spans="1:7" s="57" customFormat="1" x14ac:dyDescent="0.2">
      <c r="A22" s="43"/>
      <c r="B22" s="54"/>
      <c r="C22" s="137"/>
      <c r="D22" s="64"/>
      <c r="E22" s="56"/>
      <c r="F22" s="56"/>
    </row>
    <row r="23" spans="1:7" s="51" customFormat="1" x14ac:dyDescent="0.2">
      <c r="A23" s="47"/>
      <c r="B23" s="37"/>
      <c r="C23" s="38"/>
      <c r="D23" s="39"/>
      <c r="E23" s="39"/>
      <c r="F23" s="39"/>
    </row>
    <row r="24" spans="1:7" s="57" customFormat="1" ht="25.5" x14ac:dyDescent="0.2">
      <c r="A24" s="72" t="s">
        <v>7</v>
      </c>
      <c r="B24" s="72" t="s">
        <v>109</v>
      </c>
      <c r="C24" s="72" t="s">
        <v>8</v>
      </c>
      <c r="D24" s="73" t="s">
        <v>9</v>
      </c>
      <c r="E24" s="139" t="s">
        <v>110</v>
      </c>
      <c r="F24" s="73" t="s">
        <v>1</v>
      </c>
    </row>
    <row r="25" spans="1:7" ht="76.5" x14ac:dyDescent="0.2">
      <c r="A25" s="172" t="s">
        <v>10</v>
      </c>
      <c r="B25" s="173" t="s">
        <v>101</v>
      </c>
      <c r="C25" s="174" t="s">
        <v>18</v>
      </c>
      <c r="D25" s="100">
        <v>5000</v>
      </c>
      <c r="E25" s="89"/>
      <c r="F25" s="100">
        <f>ROUND(D25*E25,2)</f>
        <v>0</v>
      </c>
    </row>
    <row r="26" spans="1:7" ht="63.75" x14ac:dyDescent="0.2">
      <c r="A26" s="172" t="s">
        <v>15</v>
      </c>
      <c r="B26" s="173" t="s">
        <v>102</v>
      </c>
      <c r="C26" s="174" t="s">
        <v>18</v>
      </c>
      <c r="D26" s="100">
        <v>200</v>
      </c>
      <c r="E26" s="89"/>
      <c r="F26" s="100">
        <f>ROUND(D26*E26,2)</f>
        <v>0</v>
      </c>
    </row>
    <row r="27" spans="1:7" ht="51" x14ac:dyDescent="0.2">
      <c r="A27" s="157" t="s">
        <v>16</v>
      </c>
      <c r="B27" s="173" t="s">
        <v>103</v>
      </c>
      <c r="C27" s="175"/>
      <c r="D27" s="176"/>
      <c r="E27" s="181"/>
      <c r="F27" s="177"/>
    </row>
    <row r="28" spans="1:7" x14ac:dyDescent="0.2">
      <c r="A28" s="178"/>
      <c r="B28" s="173" t="s">
        <v>93</v>
      </c>
      <c r="C28" s="174" t="s">
        <v>23</v>
      </c>
      <c r="D28" s="100">
        <v>10000</v>
      </c>
      <c r="E28" s="89"/>
      <c r="F28" s="100">
        <f>ROUND(D28*E28,2)</f>
        <v>0</v>
      </c>
    </row>
    <row r="29" spans="1:7" x14ac:dyDescent="0.2">
      <c r="A29" s="161"/>
      <c r="B29" s="173" t="s">
        <v>94</v>
      </c>
      <c r="C29" s="174" t="s">
        <v>23</v>
      </c>
      <c r="D29" s="100">
        <v>500</v>
      </c>
      <c r="E29" s="89"/>
      <c r="F29" s="100">
        <f>ROUND(D29*E29,2)</f>
        <v>0</v>
      </c>
    </row>
    <row r="30" spans="1:7" ht="76.5" x14ac:dyDescent="0.2">
      <c r="A30" s="157" t="s">
        <v>17</v>
      </c>
      <c r="B30" s="173" t="s">
        <v>104</v>
      </c>
      <c r="C30" s="175"/>
      <c r="D30" s="176"/>
      <c r="E30" s="181"/>
      <c r="F30" s="177"/>
    </row>
    <row r="31" spans="1:7" x14ac:dyDescent="0.2">
      <c r="A31" s="178"/>
      <c r="B31" s="173" t="s">
        <v>93</v>
      </c>
      <c r="C31" s="174" t="s">
        <v>23</v>
      </c>
      <c r="D31" s="100">
        <v>1000</v>
      </c>
      <c r="E31" s="89"/>
      <c r="F31" s="100">
        <f>ROUND(D31*E31,2)</f>
        <v>0</v>
      </c>
    </row>
    <row r="32" spans="1:7" x14ac:dyDescent="0.2">
      <c r="A32" s="161"/>
      <c r="B32" s="173" t="s">
        <v>95</v>
      </c>
      <c r="C32" s="174" t="s">
        <v>23</v>
      </c>
      <c r="D32" s="100">
        <v>3000</v>
      </c>
      <c r="E32" s="89"/>
      <c r="F32" s="100">
        <f>ROUND(D32*E32,2)</f>
        <v>0</v>
      </c>
    </row>
    <row r="33" spans="1:7" ht="38.25" x14ac:dyDescent="0.2">
      <c r="A33" s="157" t="s">
        <v>19</v>
      </c>
      <c r="B33" s="173" t="s">
        <v>108</v>
      </c>
      <c r="C33" s="175"/>
      <c r="D33" s="176"/>
      <c r="E33" s="181"/>
      <c r="F33" s="177"/>
    </row>
    <row r="34" spans="1:7" x14ac:dyDescent="0.2">
      <c r="A34" s="178"/>
      <c r="B34" s="173" t="s">
        <v>96</v>
      </c>
      <c r="C34" s="174" t="s">
        <v>23</v>
      </c>
      <c r="D34" s="100">
        <v>500</v>
      </c>
      <c r="E34" s="89"/>
      <c r="F34" s="100">
        <f>ROUND(D34*E34,2)</f>
        <v>0</v>
      </c>
    </row>
    <row r="35" spans="1:7" x14ac:dyDescent="0.2">
      <c r="A35" s="178"/>
      <c r="B35" s="173" t="s">
        <v>97</v>
      </c>
      <c r="C35" s="174" t="s">
        <v>18</v>
      </c>
      <c r="D35" s="100">
        <v>50</v>
      </c>
      <c r="E35" s="89"/>
      <c r="F35" s="100">
        <f>ROUND(D35*E35,2)</f>
        <v>0</v>
      </c>
    </row>
    <row r="36" spans="1:7" s="180" customFormat="1" x14ac:dyDescent="0.2">
      <c r="A36" s="216" t="s">
        <v>2</v>
      </c>
      <c r="B36" s="217"/>
      <c r="C36" s="217"/>
      <c r="D36" s="217"/>
      <c r="E36" s="218"/>
      <c r="F36" s="165">
        <f>SUM(F25:F35)</f>
        <v>0</v>
      </c>
      <c r="G36" s="179"/>
    </row>
    <row r="39" spans="1:7" x14ac:dyDescent="0.2">
      <c r="A39" s="33" t="s">
        <v>114</v>
      </c>
      <c r="B39" s="33"/>
      <c r="C39" s="33"/>
      <c r="D39" s="33"/>
      <c r="E39" s="33"/>
      <c r="F39" s="33"/>
      <c r="G39" s="33"/>
    </row>
    <row r="40" spans="1:7" x14ac:dyDescent="0.2">
      <c r="A40" s="33" t="s">
        <v>115</v>
      </c>
      <c r="B40" s="33"/>
      <c r="C40" s="33"/>
      <c r="D40" s="33"/>
      <c r="E40" s="33"/>
      <c r="F40" s="33"/>
      <c r="G40" s="33"/>
    </row>
    <row r="41" spans="1:7" x14ac:dyDescent="0.2">
      <c r="A41" s="33" t="s">
        <v>116</v>
      </c>
      <c r="C41" s="35"/>
    </row>
    <row r="42" spans="1:7" x14ac:dyDescent="0.2">
      <c r="C42" s="35"/>
    </row>
    <row r="46" spans="1:7" x14ac:dyDescent="0.2">
      <c r="A46" s="47" t="s">
        <v>3</v>
      </c>
      <c r="B46" s="37"/>
      <c r="C46" s="38"/>
      <c r="D46" s="166" t="s">
        <v>4</v>
      </c>
      <c r="E46" s="50"/>
      <c r="F46" s="39"/>
    </row>
    <row r="47" spans="1:7" x14ac:dyDescent="0.2">
      <c r="A47" s="125"/>
      <c r="B47" s="126"/>
      <c r="C47" s="167"/>
      <c r="D47" s="127"/>
      <c r="E47" s="132"/>
      <c r="F47" s="127"/>
    </row>
    <row r="48" spans="1:7" s="51" customFormat="1" ht="12.75" customHeight="1" x14ac:dyDescent="0.2">
      <c r="A48" s="197">
        <f>REKAPITULACIJA!A36</f>
        <v>0</v>
      </c>
      <c r="B48" s="197"/>
      <c r="C48" s="131"/>
      <c r="D48" s="133"/>
      <c r="E48" s="134"/>
      <c r="F48" s="133"/>
    </row>
    <row r="49" spans="1:6" x14ac:dyDescent="0.2">
      <c r="A49" s="47"/>
      <c r="B49" s="37"/>
      <c r="C49" s="38"/>
      <c r="D49" s="39"/>
      <c r="E49" s="40"/>
      <c r="F49" s="39"/>
    </row>
  </sheetData>
  <sheetProtection password="DB53" sheet="1" objects="1" scenarios="1" selectLockedCells="1"/>
  <mergeCells count="5">
    <mergeCell ref="A16:E16"/>
    <mergeCell ref="A18:E18"/>
    <mergeCell ref="C21:D21"/>
    <mergeCell ref="A48:B48"/>
    <mergeCell ref="A36:E36"/>
  </mergeCells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81"/>
  <sheetViews>
    <sheetView topLeftCell="A43" workbookViewId="0">
      <selection activeCell="E27" sqref="E27"/>
    </sheetView>
  </sheetViews>
  <sheetFormatPr defaultRowHeight="12.75" x14ac:dyDescent="0.2"/>
  <cols>
    <col min="1" max="1" width="4.7109375" style="47" customWidth="1"/>
    <col min="2" max="2" width="30.7109375" style="37" customWidth="1"/>
    <col min="3" max="3" width="4.7109375" style="38" customWidth="1"/>
    <col min="4" max="4" width="11.7109375" style="39" customWidth="1"/>
    <col min="5" max="5" width="11.7109375" style="40" customWidth="1"/>
    <col min="6" max="6" width="11.7109375" style="39" customWidth="1"/>
    <col min="7" max="7" width="6.7109375" style="51" customWidth="1"/>
    <col min="8" max="8" width="3.7109375" style="51" customWidth="1"/>
    <col min="9" max="16384" width="9.140625" style="51"/>
  </cols>
  <sheetData>
    <row r="8" spans="1:6" x14ac:dyDescent="0.2">
      <c r="A8" s="47" t="s">
        <v>194</v>
      </c>
      <c r="F8" s="122" t="s">
        <v>196</v>
      </c>
    </row>
    <row r="9" spans="1:6" x14ac:dyDescent="0.2">
      <c r="A9" s="125" t="s">
        <v>195</v>
      </c>
      <c r="B9" s="126"/>
    </row>
    <row r="11" spans="1:6" x14ac:dyDescent="0.2">
      <c r="A11" s="47" t="s">
        <v>148</v>
      </c>
    </row>
    <row r="12" spans="1:6" s="57" customFormat="1" x14ac:dyDescent="0.2">
      <c r="A12" s="43" t="s">
        <v>122</v>
      </c>
      <c r="B12" s="136"/>
      <c r="C12" s="114"/>
      <c r="D12" s="56"/>
      <c r="E12" s="55"/>
      <c r="F12" s="56"/>
    </row>
    <row r="14" spans="1:6" x14ac:dyDescent="0.2">
      <c r="A14" s="47" t="s">
        <v>5</v>
      </c>
    </row>
    <row r="16" spans="1:6" x14ac:dyDescent="0.2">
      <c r="A16" s="206">
        <f>REKAPITULACIJA!A14</f>
        <v>0</v>
      </c>
      <c r="B16" s="206"/>
      <c r="C16" s="206"/>
      <c r="D16" s="206"/>
      <c r="E16" s="206"/>
    </row>
    <row r="17" spans="1:6" x14ac:dyDescent="0.2">
      <c r="A17" s="44"/>
      <c r="B17" s="44"/>
      <c r="C17" s="45"/>
      <c r="D17" s="46"/>
      <c r="E17" s="46"/>
    </row>
    <row r="18" spans="1:6" x14ac:dyDescent="0.2">
      <c r="A18" s="206">
        <f>REKAPITULACIJA!A16</f>
        <v>0</v>
      </c>
      <c r="B18" s="206"/>
      <c r="C18" s="206"/>
      <c r="D18" s="206"/>
      <c r="E18" s="206"/>
    </row>
    <row r="21" spans="1:6" s="57" customFormat="1" ht="12.75" customHeight="1" x14ac:dyDescent="0.2">
      <c r="A21" s="43"/>
      <c r="B21" s="54" t="s">
        <v>6</v>
      </c>
      <c r="C21" s="207"/>
      <c r="D21" s="207"/>
      <c r="E21" s="55"/>
      <c r="F21" s="56"/>
    </row>
    <row r="22" spans="1:6" s="57" customFormat="1" x14ac:dyDescent="0.2">
      <c r="A22" s="43"/>
      <c r="B22" s="54"/>
      <c r="C22" s="137"/>
      <c r="D22" s="64"/>
      <c r="E22" s="55"/>
      <c r="F22" s="56"/>
    </row>
    <row r="24" spans="1:6" s="57" customFormat="1" ht="25.5" x14ac:dyDescent="0.2">
      <c r="A24" s="182" t="s">
        <v>7</v>
      </c>
      <c r="B24" s="72" t="s">
        <v>109</v>
      </c>
      <c r="C24" s="182" t="s">
        <v>8</v>
      </c>
      <c r="D24" s="183" t="s">
        <v>9</v>
      </c>
      <c r="E24" s="184" t="s">
        <v>110</v>
      </c>
      <c r="F24" s="183" t="s">
        <v>1</v>
      </c>
    </row>
    <row r="25" spans="1:6" ht="38.25" x14ac:dyDescent="0.2">
      <c r="A25" s="185" t="s">
        <v>10</v>
      </c>
      <c r="B25" s="186" t="s">
        <v>177</v>
      </c>
      <c r="C25" s="187"/>
      <c r="D25" s="98"/>
      <c r="E25" s="154"/>
      <c r="F25" s="105"/>
    </row>
    <row r="26" spans="1:6" ht="38.25" x14ac:dyDescent="0.2">
      <c r="A26" s="188"/>
      <c r="B26" s="189" t="s">
        <v>123</v>
      </c>
      <c r="C26" s="190" t="s">
        <v>67</v>
      </c>
      <c r="D26" s="191">
        <v>100</v>
      </c>
      <c r="E26" s="85"/>
      <c r="F26" s="191">
        <f t="shared" ref="F26:F32" si="0">ROUND(D26*E26,2)</f>
        <v>0</v>
      </c>
    </row>
    <row r="27" spans="1:6" ht="38.25" x14ac:dyDescent="0.2">
      <c r="A27" s="188"/>
      <c r="B27" s="189" t="s">
        <v>171</v>
      </c>
      <c r="C27" s="192" t="s">
        <v>67</v>
      </c>
      <c r="D27" s="99">
        <v>100</v>
      </c>
      <c r="E27" s="86"/>
      <c r="F27" s="99">
        <f t="shared" si="0"/>
        <v>0</v>
      </c>
    </row>
    <row r="28" spans="1:6" ht="51" x14ac:dyDescent="0.2">
      <c r="A28" s="103"/>
      <c r="B28" s="189" t="s">
        <v>172</v>
      </c>
      <c r="C28" s="192" t="s">
        <v>18</v>
      </c>
      <c r="D28" s="99">
        <v>500</v>
      </c>
      <c r="E28" s="86"/>
      <c r="F28" s="99">
        <f t="shared" si="0"/>
        <v>0</v>
      </c>
    </row>
    <row r="29" spans="1:6" ht="51" x14ac:dyDescent="0.2">
      <c r="A29" s="103" t="s">
        <v>15</v>
      </c>
      <c r="B29" s="193" t="s">
        <v>176</v>
      </c>
      <c r="C29" s="192" t="s">
        <v>67</v>
      </c>
      <c r="D29" s="99">
        <v>1000</v>
      </c>
      <c r="E29" s="86"/>
      <c r="F29" s="99">
        <f t="shared" si="0"/>
        <v>0</v>
      </c>
    </row>
    <row r="30" spans="1:6" ht="25.5" x14ac:dyDescent="0.2">
      <c r="A30" s="108" t="s">
        <v>16</v>
      </c>
      <c r="B30" s="193" t="s">
        <v>173</v>
      </c>
      <c r="C30" s="192" t="s">
        <v>18</v>
      </c>
      <c r="D30" s="99">
        <v>4000</v>
      </c>
      <c r="E30" s="86"/>
      <c r="F30" s="99">
        <f t="shared" si="0"/>
        <v>0</v>
      </c>
    </row>
    <row r="31" spans="1:6" ht="38.25" x14ac:dyDescent="0.2">
      <c r="A31" s="108" t="s">
        <v>17</v>
      </c>
      <c r="B31" s="193" t="s">
        <v>178</v>
      </c>
      <c r="C31" s="192" t="s">
        <v>18</v>
      </c>
      <c r="D31" s="99">
        <v>400000</v>
      </c>
      <c r="E31" s="86"/>
      <c r="F31" s="99">
        <f t="shared" si="0"/>
        <v>0</v>
      </c>
    </row>
    <row r="32" spans="1:6" ht="25.5" x14ac:dyDescent="0.2">
      <c r="A32" s="185" t="s">
        <v>19</v>
      </c>
      <c r="B32" s="193" t="s">
        <v>175</v>
      </c>
      <c r="C32" s="194" t="s">
        <v>23</v>
      </c>
      <c r="D32" s="195">
        <v>20000</v>
      </c>
      <c r="E32" s="87"/>
      <c r="F32" s="195">
        <f t="shared" si="0"/>
        <v>0</v>
      </c>
    </row>
    <row r="33" spans="1:6" ht="25.5" x14ac:dyDescent="0.2">
      <c r="A33" s="185" t="s">
        <v>20</v>
      </c>
      <c r="B33" s="186" t="s">
        <v>179</v>
      </c>
      <c r="C33" s="187"/>
      <c r="D33" s="98"/>
      <c r="E33" s="154"/>
      <c r="F33" s="105"/>
    </row>
    <row r="34" spans="1:6" x14ac:dyDescent="0.2">
      <c r="A34" s="188"/>
      <c r="B34" s="189" t="s">
        <v>124</v>
      </c>
      <c r="C34" s="190" t="s">
        <v>23</v>
      </c>
      <c r="D34" s="191">
        <v>40000</v>
      </c>
      <c r="E34" s="85"/>
      <c r="F34" s="191">
        <f>ROUND(D34*E34,2)</f>
        <v>0</v>
      </c>
    </row>
    <row r="35" spans="1:6" x14ac:dyDescent="0.2">
      <c r="A35" s="188"/>
      <c r="B35" s="189" t="s">
        <v>125</v>
      </c>
      <c r="C35" s="192" t="s">
        <v>67</v>
      </c>
      <c r="D35" s="99">
        <v>400</v>
      </c>
      <c r="E35" s="86"/>
      <c r="F35" s="99">
        <f>ROUND(D35*E35,2)</f>
        <v>0</v>
      </c>
    </row>
    <row r="36" spans="1:6" x14ac:dyDescent="0.2">
      <c r="A36" s="188"/>
      <c r="B36" s="189" t="s">
        <v>126</v>
      </c>
      <c r="C36" s="192" t="s">
        <v>18</v>
      </c>
      <c r="D36" s="99">
        <v>2000</v>
      </c>
      <c r="E36" s="86"/>
      <c r="F36" s="99">
        <f t="shared" ref="F36:F44" si="1">ROUND(D36*E36,2)</f>
        <v>0</v>
      </c>
    </row>
    <row r="37" spans="1:6" x14ac:dyDescent="0.2">
      <c r="A37" s="188"/>
      <c r="B37" s="189" t="s">
        <v>180</v>
      </c>
      <c r="C37" s="194" t="s">
        <v>18</v>
      </c>
      <c r="D37" s="195">
        <v>2000</v>
      </c>
      <c r="E37" s="87"/>
      <c r="F37" s="195">
        <f>ROUND(D37*E37,2)</f>
        <v>0</v>
      </c>
    </row>
    <row r="38" spans="1:6" ht="25.5" x14ac:dyDescent="0.2">
      <c r="A38" s="185" t="s">
        <v>22</v>
      </c>
      <c r="B38" s="186" t="s">
        <v>174</v>
      </c>
      <c r="C38" s="187"/>
      <c r="D38" s="98"/>
      <c r="E38" s="154"/>
      <c r="F38" s="105"/>
    </row>
    <row r="39" spans="1:6" x14ac:dyDescent="0.2">
      <c r="A39" s="188"/>
      <c r="B39" s="189" t="s">
        <v>124</v>
      </c>
      <c r="C39" s="190" t="s">
        <v>23</v>
      </c>
      <c r="D39" s="191">
        <v>20000</v>
      </c>
      <c r="E39" s="85"/>
      <c r="F39" s="191">
        <f t="shared" si="1"/>
        <v>0</v>
      </c>
    </row>
    <row r="40" spans="1:6" x14ac:dyDescent="0.2">
      <c r="A40" s="188"/>
      <c r="B40" s="189" t="s">
        <v>125</v>
      </c>
      <c r="C40" s="192" t="s">
        <v>67</v>
      </c>
      <c r="D40" s="99">
        <v>200</v>
      </c>
      <c r="E40" s="86"/>
      <c r="F40" s="99">
        <f t="shared" si="1"/>
        <v>0</v>
      </c>
    </row>
    <row r="41" spans="1:6" x14ac:dyDescent="0.2">
      <c r="A41" s="188"/>
      <c r="B41" s="189" t="s">
        <v>126</v>
      </c>
      <c r="C41" s="194" t="s">
        <v>18</v>
      </c>
      <c r="D41" s="195">
        <v>400</v>
      </c>
      <c r="E41" s="87"/>
      <c r="F41" s="195">
        <f>ROUND(D41*E41,2)</f>
        <v>0</v>
      </c>
    </row>
    <row r="42" spans="1:6" x14ac:dyDescent="0.2">
      <c r="A42" s="185" t="s">
        <v>24</v>
      </c>
      <c r="B42" s="186" t="s">
        <v>127</v>
      </c>
      <c r="C42" s="187"/>
      <c r="D42" s="98"/>
      <c r="E42" s="154"/>
      <c r="F42" s="105"/>
    </row>
    <row r="43" spans="1:6" x14ac:dyDescent="0.2">
      <c r="A43" s="188"/>
      <c r="B43" s="189" t="s">
        <v>128</v>
      </c>
      <c r="C43" s="190" t="s">
        <v>67</v>
      </c>
      <c r="D43" s="191">
        <v>3000</v>
      </c>
      <c r="E43" s="85"/>
      <c r="F43" s="191">
        <f t="shared" si="1"/>
        <v>0</v>
      </c>
    </row>
    <row r="44" spans="1:6" x14ac:dyDescent="0.2">
      <c r="A44" s="103"/>
      <c r="B44" s="189" t="s">
        <v>129</v>
      </c>
      <c r="C44" s="192" t="s">
        <v>18</v>
      </c>
      <c r="D44" s="99">
        <v>6000</v>
      </c>
      <c r="E44" s="86"/>
      <c r="F44" s="99">
        <f t="shared" si="1"/>
        <v>0</v>
      </c>
    </row>
    <row r="45" spans="1:6" ht="51" x14ac:dyDescent="0.2">
      <c r="A45" s="188" t="s">
        <v>25</v>
      </c>
      <c r="B45" s="193" t="s">
        <v>169</v>
      </c>
      <c r="C45" s="194" t="s">
        <v>18</v>
      </c>
      <c r="D45" s="195">
        <v>50000</v>
      </c>
      <c r="E45" s="87"/>
      <c r="F45" s="195">
        <f>ROUND(D45*E45,2)</f>
        <v>0</v>
      </c>
    </row>
    <row r="46" spans="1:6" ht="38.25" x14ac:dyDescent="0.2">
      <c r="A46" s="185" t="s">
        <v>26</v>
      </c>
      <c r="B46" s="186" t="s">
        <v>167</v>
      </c>
      <c r="C46" s="187"/>
      <c r="D46" s="98"/>
      <c r="E46" s="154"/>
      <c r="F46" s="105"/>
    </row>
    <row r="47" spans="1:6" x14ac:dyDescent="0.2">
      <c r="A47" s="188"/>
      <c r="B47" s="189" t="s">
        <v>130</v>
      </c>
      <c r="C47" s="190" t="s">
        <v>67</v>
      </c>
      <c r="D47" s="191">
        <v>100</v>
      </c>
      <c r="E47" s="85"/>
      <c r="F47" s="191">
        <f t="shared" ref="F47:F57" si="2">ROUND(D47*E47,2)</f>
        <v>0</v>
      </c>
    </row>
    <row r="48" spans="1:6" x14ac:dyDescent="0.2">
      <c r="A48" s="188"/>
      <c r="B48" s="189" t="s">
        <v>131</v>
      </c>
      <c r="C48" s="194" t="s">
        <v>67</v>
      </c>
      <c r="D48" s="195">
        <v>50</v>
      </c>
      <c r="E48" s="87"/>
      <c r="F48" s="195">
        <f t="shared" si="2"/>
        <v>0</v>
      </c>
    </row>
    <row r="49" spans="1:6" ht="38.25" x14ac:dyDescent="0.2">
      <c r="A49" s="185" t="s">
        <v>27</v>
      </c>
      <c r="B49" s="186" t="s">
        <v>168</v>
      </c>
      <c r="C49" s="187"/>
      <c r="D49" s="98"/>
      <c r="E49" s="154"/>
      <c r="F49" s="105"/>
    </row>
    <row r="50" spans="1:6" x14ac:dyDescent="0.2">
      <c r="A50" s="188"/>
      <c r="B50" s="189" t="s">
        <v>130</v>
      </c>
      <c r="C50" s="190" t="s">
        <v>67</v>
      </c>
      <c r="D50" s="191">
        <v>100</v>
      </c>
      <c r="E50" s="85"/>
      <c r="F50" s="191">
        <f t="shared" si="2"/>
        <v>0</v>
      </c>
    </row>
    <row r="51" spans="1:6" x14ac:dyDescent="0.2">
      <c r="A51" s="188"/>
      <c r="B51" s="189" t="s">
        <v>131</v>
      </c>
      <c r="C51" s="194" t="s">
        <v>67</v>
      </c>
      <c r="D51" s="195">
        <v>50</v>
      </c>
      <c r="E51" s="87"/>
      <c r="F51" s="195">
        <f t="shared" si="2"/>
        <v>0</v>
      </c>
    </row>
    <row r="52" spans="1:6" ht="51" x14ac:dyDescent="0.2">
      <c r="A52" s="185" t="s">
        <v>28</v>
      </c>
      <c r="B52" s="186" t="s">
        <v>170</v>
      </c>
      <c r="C52" s="187"/>
      <c r="D52" s="98"/>
      <c r="E52" s="154"/>
      <c r="F52" s="105"/>
    </row>
    <row r="53" spans="1:6" x14ac:dyDescent="0.2">
      <c r="A53" s="188"/>
      <c r="B53" s="189" t="s">
        <v>165</v>
      </c>
      <c r="C53" s="190" t="s">
        <v>67</v>
      </c>
      <c r="D53" s="191">
        <v>30</v>
      </c>
      <c r="E53" s="85"/>
      <c r="F53" s="191">
        <f t="shared" si="2"/>
        <v>0</v>
      </c>
    </row>
    <row r="54" spans="1:6" x14ac:dyDescent="0.2">
      <c r="A54" s="188"/>
      <c r="B54" s="189" t="s">
        <v>166</v>
      </c>
      <c r="C54" s="192" t="s">
        <v>67</v>
      </c>
      <c r="D54" s="99">
        <v>20</v>
      </c>
      <c r="E54" s="86"/>
      <c r="F54" s="99">
        <f t="shared" si="2"/>
        <v>0</v>
      </c>
    </row>
    <row r="55" spans="1:6" x14ac:dyDescent="0.2">
      <c r="A55" s="103"/>
      <c r="B55" s="189" t="s">
        <v>132</v>
      </c>
      <c r="C55" s="192" t="s">
        <v>67</v>
      </c>
      <c r="D55" s="99">
        <v>20</v>
      </c>
      <c r="E55" s="86"/>
      <c r="F55" s="99">
        <f t="shared" si="2"/>
        <v>0</v>
      </c>
    </row>
    <row r="56" spans="1:6" ht="51" x14ac:dyDescent="0.2">
      <c r="A56" s="103" t="s">
        <v>29</v>
      </c>
      <c r="B56" s="193" t="s">
        <v>164</v>
      </c>
      <c r="C56" s="192" t="s">
        <v>18</v>
      </c>
      <c r="D56" s="99">
        <v>1000</v>
      </c>
      <c r="E56" s="86"/>
      <c r="F56" s="99">
        <f t="shared" si="2"/>
        <v>0</v>
      </c>
    </row>
    <row r="57" spans="1:6" ht="38.25" x14ac:dyDescent="0.2">
      <c r="A57" s="108" t="s">
        <v>30</v>
      </c>
      <c r="B57" s="193" t="s">
        <v>133</v>
      </c>
      <c r="C57" s="192" t="s">
        <v>67</v>
      </c>
      <c r="D57" s="99">
        <v>80</v>
      </c>
      <c r="E57" s="86"/>
      <c r="F57" s="99">
        <f t="shared" si="2"/>
        <v>0</v>
      </c>
    </row>
    <row r="58" spans="1:6" ht="38.25" x14ac:dyDescent="0.2">
      <c r="A58" s="108" t="s">
        <v>31</v>
      </c>
      <c r="B58" s="193" t="s">
        <v>163</v>
      </c>
      <c r="C58" s="192" t="s">
        <v>67</v>
      </c>
      <c r="D58" s="99">
        <v>80</v>
      </c>
      <c r="E58" s="86"/>
      <c r="F58" s="99">
        <f t="shared" ref="F58:F63" si="3">ROUND(D58*E58,2)</f>
        <v>0</v>
      </c>
    </row>
    <row r="59" spans="1:6" x14ac:dyDescent="0.2">
      <c r="A59" s="108" t="s">
        <v>32</v>
      </c>
      <c r="B59" s="193" t="s">
        <v>162</v>
      </c>
      <c r="C59" s="192" t="s">
        <v>67</v>
      </c>
      <c r="D59" s="99">
        <v>10</v>
      </c>
      <c r="E59" s="86"/>
      <c r="F59" s="99">
        <f t="shared" si="3"/>
        <v>0</v>
      </c>
    </row>
    <row r="60" spans="1:6" x14ac:dyDescent="0.2">
      <c r="A60" s="108" t="s">
        <v>33</v>
      </c>
      <c r="B60" s="193" t="s">
        <v>161</v>
      </c>
      <c r="C60" s="192" t="s">
        <v>67</v>
      </c>
      <c r="D60" s="99">
        <v>10</v>
      </c>
      <c r="E60" s="86"/>
      <c r="F60" s="99">
        <f t="shared" si="3"/>
        <v>0</v>
      </c>
    </row>
    <row r="61" spans="1:6" x14ac:dyDescent="0.2">
      <c r="A61" s="108" t="s">
        <v>34</v>
      </c>
      <c r="B61" s="193" t="s">
        <v>59</v>
      </c>
      <c r="C61" s="192" t="s">
        <v>57</v>
      </c>
      <c r="D61" s="99">
        <v>450</v>
      </c>
      <c r="E61" s="86"/>
      <c r="F61" s="99">
        <f t="shared" si="3"/>
        <v>0</v>
      </c>
    </row>
    <row r="62" spans="1:6" x14ac:dyDescent="0.2">
      <c r="A62" s="108" t="s">
        <v>38</v>
      </c>
      <c r="B62" s="193" t="s">
        <v>60</v>
      </c>
      <c r="C62" s="192" t="s">
        <v>57</v>
      </c>
      <c r="D62" s="99">
        <v>250</v>
      </c>
      <c r="E62" s="86"/>
      <c r="F62" s="99">
        <f t="shared" si="3"/>
        <v>0</v>
      </c>
    </row>
    <row r="63" spans="1:6" x14ac:dyDescent="0.2">
      <c r="A63" s="108" t="s">
        <v>40</v>
      </c>
      <c r="B63" s="193" t="s">
        <v>134</v>
      </c>
      <c r="C63" s="192" t="s">
        <v>57</v>
      </c>
      <c r="D63" s="99">
        <v>250</v>
      </c>
      <c r="E63" s="86"/>
      <c r="F63" s="99">
        <f t="shared" si="3"/>
        <v>0</v>
      </c>
    </row>
    <row r="64" spans="1:6" s="57" customFormat="1" x14ac:dyDescent="0.2">
      <c r="A64" s="203" t="s">
        <v>2</v>
      </c>
      <c r="B64" s="204"/>
      <c r="C64" s="204"/>
      <c r="D64" s="204"/>
      <c r="E64" s="205"/>
      <c r="F64" s="109">
        <f>SUM(F25:F63)</f>
        <v>0</v>
      </c>
    </row>
    <row r="67" spans="1:8" s="152" customFormat="1" x14ac:dyDescent="0.2">
      <c r="A67" s="33" t="s">
        <v>114</v>
      </c>
      <c r="B67" s="33"/>
      <c r="C67" s="33"/>
      <c r="D67" s="33"/>
      <c r="E67" s="33"/>
      <c r="F67" s="33"/>
      <c r="G67" s="33"/>
    </row>
    <row r="68" spans="1:8" s="152" customFormat="1" x14ac:dyDescent="0.2">
      <c r="A68" s="33" t="s">
        <v>115</v>
      </c>
      <c r="B68" s="33"/>
      <c r="C68" s="33"/>
      <c r="D68" s="33"/>
      <c r="E68" s="33"/>
      <c r="F68" s="33"/>
      <c r="G68" s="33"/>
    </row>
    <row r="69" spans="1:8" s="152" customFormat="1" x14ac:dyDescent="0.2">
      <c r="A69" s="33" t="s">
        <v>116</v>
      </c>
      <c r="B69" s="34"/>
      <c r="C69" s="35"/>
      <c r="D69" s="36"/>
      <c r="E69" s="36"/>
      <c r="F69" s="36"/>
      <c r="G69" s="135"/>
    </row>
    <row r="70" spans="1:8" s="152" customFormat="1" x14ac:dyDescent="0.2">
      <c r="A70" s="33"/>
      <c r="B70" s="34"/>
      <c r="C70" s="35"/>
      <c r="D70" s="36"/>
      <c r="E70" s="36"/>
      <c r="F70" s="36"/>
      <c r="G70" s="135"/>
    </row>
    <row r="71" spans="1:8" x14ac:dyDescent="0.2">
      <c r="A71" s="33"/>
      <c r="B71" s="34"/>
      <c r="C71" s="41"/>
      <c r="D71" s="36"/>
      <c r="E71" s="36"/>
      <c r="F71" s="36"/>
      <c r="G71" s="135"/>
      <c r="H71" s="152"/>
    </row>
    <row r="72" spans="1:8" x14ac:dyDescent="0.2">
      <c r="A72" s="33"/>
      <c r="B72" s="34"/>
      <c r="C72" s="41"/>
      <c r="D72" s="36"/>
      <c r="E72" s="36"/>
      <c r="F72" s="36"/>
      <c r="G72" s="135"/>
      <c r="H72" s="152"/>
    </row>
    <row r="73" spans="1:8" x14ac:dyDescent="0.2">
      <c r="A73" s="33"/>
      <c r="B73" s="34"/>
      <c r="C73" s="41"/>
      <c r="D73" s="36"/>
      <c r="E73" s="36"/>
      <c r="F73" s="36"/>
      <c r="G73" s="135"/>
      <c r="H73" s="152"/>
    </row>
    <row r="74" spans="1:8" x14ac:dyDescent="0.2">
      <c r="A74" s="47" t="s">
        <v>3</v>
      </c>
      <c r="D74" s="166" t="s">
        <v>4</v>
      </c>
      <c r="E74" s="50"/>
      <c r="G74" s="135"/>
      <c r="H74" s="152"/>
    </row>
    <row r="75" spans="1:8" x14ac:dyDescent="0.2">
      <c r="G75" s="135"/>
      <c r="H75" s="152"/>
    </row>
    <row r="76" spans="1:8" ht="12.75" customHeight="1" x14ac:dyDescent="0.2">
      <c r="A76" s="197">
        <f>REKAPITULACIJA!A36</f>
        <v>0</v>
      </c>
      <c r="B76" s="197"/>
      <c r="C76" s="48"/>
      <c r="D76" s="133"/>
      <c r="E76" s="134"/>
      <c r="F76" s="133"/>
    </row>
    <row r="77" spans="1:8" x14ac:dyDescent="0.2">
      <c r="G77" s="135"/>
      <c r="H77" s="152"/>
    </row>
    <row r="78" spans="1:8" x14ac:dyDescent="0.2">
      <c r="A78" s="33"/>
      <c r="B78" s="34"/>
      <c r="C78" s="41"/>
      <c r="D78" s="36"/>
      <c r="E78" s="36"/>
      <c r="F78" s="36"/>
      <c r="G78" s="135"/>
      <c r="H78" s="152"/>
    </row>
    <row r="79" spans="1:8" x14ac:dyDescent="0.2">
      <c r="A79" s="33"/>
      <c r="B79" s="34"/>
      <c r="C79" s="41"/>
      <c r="D79" s="36"/>
      <c r="E79" s="36"/>
      <c r="F79" s="36"/>
      <c r="G79" s="135"/>
      <c r="H79" s="152"/>
    </row>
    <row r="80" spans="1:8" x14ac:dyDescent="0.2">
      <c r="A80" s="33"/>
      <c r="B80" s="34"/>
      <c r="C80" s="41"/>
      <c r="D80" s="36"/>
      <c r="E80" s="36"/>
      <c r="F80" s="36"/>
      <c r="G80" s="135"/>
      <c r="H80" s="152"/>
    </row>
    <row r="81" spans="1:8" x14ac:dyDescent="0.2">
      <c r="A81" s="33"/>
      <c r="B81" s="34"/>
      <c r="C81" s="41"/>
      <c r="D81" s="36"/>
      <c r="E81" s="36"/>
      <c r="F81" s="36"/>
      <c r="G81" s="135"/>
      <c r="H81" s="152"/>
    </row>
  </sheetData>
  <sheetProtection password="DB53" sheet="1" objects="1" scenarios="1" selectLockedCells="1"/>
  <mergeCells count="5">
    <mergeCell ref="A16:E16"/>
    <mergeCell ref="A18:E18"/>
    <mergeCell ref="A76:B76"/>
    <mergeCell ref="C21:D21"/>
    <mergeCell ref="A64:E64"/>
  </mergeCells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REKAPITULACIJA</vt:lpstr>
      <vt:lpstr>sklop 1</vt:lpstr>
      <vt:lpstr>sklop 2</vt:lpstr>
      <vt:lpstr>sklop 3</vt:lpstr>
      <vt:lpstr>sklop 4</vt:lpstr>
      <vt:lpstr>sklop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Snoj</dc:creator>
  <cp:lastModifiedBy>Martina Nartnik Biček</cp:lastModifiedBy>
  <cp:lastPrinted>2015-10-08T06:16:17Z</cp:lastPrinted>
  <dcterms:created xsi:type="dcterms:W3CDTF">2014-07-30T11:36:50Z</dcterms:created>
  <dcterms:modified xsi:type="dcterms:W3CDTF">2015-10-20T12:00:32Z</dcterms:modified>
</cp:coreProperties>
</file>